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200"/>
  </bookViews>
  <sheets>
    <sheet name="公示" sheetId="4" r:id="rId1"/>
  </sheets>
  <definedNames>
    <definedName name="_xlnm._FilterDatabase" localSheetId="0" hidden="1">公示!$A$3:$M$145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<sst xmlns="http://schemas.openxmlformats.org/spreadsheetml/2006/main" count="439" uniqueCount="265">
  <si>
    <t>从化区2023年政策性农业保险水稻早造投保情况</t>
  </si>
  <si>
    <t>单位：亩、元</t>
  </si>
  <si>
    <t>序号</t>
  </si>
  <si>
    <t>被保险人</t>
  </si>
  <si>
    <t>投保户数</t>
  </si>
  <si>
    <t>标的名称</t>
  </si>
  <si>
    <t>保险数量</t>
  </si>
  <si>
    <t>标的种养地点</t>
  </si>
  <si>
    <t>保险金额</t>
  </si>
  <si>
    <t>总保费</t>
  </si>
  <si>
    <t>中央补贴金额</t>
  </si>
  <si>
    <t>市级补贴金额</t>
  </si>
  <si>
    <t>区级补贴金额</t>
  </si>
  <si>
    <t>农户负担金额</t>
  </si>
  <si>
    <t>备注</t>
  </si>
  <si>
    <t>广州市众利农业有限公司</t>
  </si>
  <si>
    <t>水稻</t>
  </si>
  <si>
    <t>江埔街下罗村</t>
  </si>
  <si>
    <t>广州艾米会生态农业科技有限公司</t>
  </si>
  <si>
    <t>街口街道团星村</t>
  </si>
  <si>
    <t>城郊街三将军村</t>
  </si>
  <si>
    <t>戚弼瀛</t>
  </si>
  <si>
    <t>良口镇良明村</t>
  </si>
  <si>
    <t>陈伟光</t>
  </si>
  <si>
    <t>鳌头镇象新村</t>
  </si>
  <si>
    <t>龚汝深</t>
  </si>
  <si>
    <t>良口镇石岭村</t>
  </si>
  <si>
    <t>龚汉忠</t>
  </si>
  <si>
    <t>良口镇石岭村 、良平村</t>
  </si>
  <si>
    <t>广州市深为民农业发展有限公司</t>
  </si>
  <si>
    <t>吕田镇联丰村</t>
  </si>
  <si>
    <t>王飞</t>
  </si>
  <si>
    <t>街口街道大坳村</t>
  </si>
  <si>
    <t>杨达</t>
  </si>
  <si>
    <t>吕田镇吕新村</t>
  </si>
  <si>
    <t>陈伟强</t>
  </si>
  <si>
    <t>吕田镇三村村</t>
  </si>
  <si>
    <t>唐剑良</t>
  </si>
  <si>
    <t>广州市花田喜事农业科技有限公司</t>
  </si>
  <si>
    <t>吕田镇联丰村、吕新村</t>
  </si>
  <si>
    <t>罗金花</t>
  </si>
  <si>
    <t>李清华</t>
  </si>
  <si>
    <t>鳌头镇上西村</t>
  </si>
  <si>
    <t>李汉兴</t>
  </si>
  <si>
    <t>鳌头镇西向村</t>
  </si>
  <si>
    <t>欧永强</t>
  </si>
  <si>
    <t>广州市誉航农业发展有限公司</t>
  </si>
  <si>
    <t>鳌头镇高平村</t>
  </si>
  <si>
    <t>广州云岭文化创意园有限公司</t>
  </si>
  <si>
    <t>温泉镇宣星村</t>
  </si>
  <si>
    <t>良口镇塘料村</t>
  </si>
  <si>
    <t>李榕兴</t>
  </si>
  <si>
    <t>鳌头镇下西村</t>
  </si>
  <si>
    <t>广州新业农业科技有限公司</t>
  </si>
  <si>
    <t>鳌头镇龙聚村</t>
  </si>
  <si>
    <t>欧金雄</t>
  </si>
  <si>
    <t>鳌头镇乌石村</t>
  </si>
  <si>
    <t>广州钜仁农业科技有限公司</t>
  </si>
  <si>
    <t>吕田镇塘田村</t>
  </si>
  <si>
    <t>广州从化粤旺农业有限公司</t>
  </si>
  <si>
    <t>广州市和稻丰农业科技发展有限公司</t>
  </si>
  <si>
    <t>鳌头镇水西村、凤岐村</t>
  </si>
  <si>
    <t>李灼华</t>
  </si>
  <si>
    <t>鳌头镇铺锦村</t>
  </si>
  <si>
    <t>江埔街山下村</t>
  </si>
  <si>
    <t>广州市景森农业有限公司</t>
  </si>
  <si>
    <t>鳌头镇中塘村、高平村</t>
  </si>
  <si>
    <t>黄伟棠</t>
  </si>
  <si>
    <t>鳌头镇西湖村、中塘村</t>
  </si>
  <si>
    <t>骆敏培</t>
  </si>
  <si>
    <t>太平镇银林村</t>
  </si>
  <si>
    <t>刘进添</t>
  </si>
  <si>
    <t>陈沛星</t>
  </si>
  <si>
    <t>鳌头镇官庄村</t>
  </si>
  <si>
    <t>邹国权</t>
  </si>
  <si>
    <t>鳌头镇石联村</t>
  </si>
  <si>
    <t>城郊街麻三村民委员会(李奕容等154户）</t>
  </si>
  <si>
    <t>城郊街麻三村</t>
  </si>
  <si>
    <t>城郊街西和村民委员会(李锦洪等46户）</t>
  </si>
  <si>
    <t>城郊街西和村</t>
  </si>
  <si>
    <t>城郊街光联村民委员会(龙焕均等13户）</t>
  </si>
  <si>
    <t>城郊街光联村</t>
  </si>
  <si>
    <t>城郊街新开村民委员会(凌烟财等6户）</t>
  </si>
  <si>
    <t>城郊街新开村</t>
  </si>
  <si>
    <t>吕田镇东联村民委员会(李成富等69户）</t>
  </si>
  <si>
    <t>吕田镇东联村</t>
  </si>
  <si>
    <t>吕田镇份田村民委员会(廖伟群等23户）</t>
  </si>
  <si>
    <t>吕田镇份田村</t>
  </si>
  <si>
    <t>吕田镇桂峰村民委员会(陈燎原等141户）</t>
  </si>
  <si>
    <t>吕田镇桂峰村</t>
  </si>
  <si>
    <t>吕田镇吕新村民委员会(罗日新等186户）</t>
  </si>
  <si>
    <t>吕田镇三村村民委员会(陈志锋等51户）</t>
  </si>
  <si>
    <t>吕田镇水埔村民委员会(李观灵等91户）</t>
  </si>
  <si>
    <t>吕田镇水埔村</t>
  </si>
  <si>
    <t>吕田镇新联村民委员会(罗石宽等303户）</t>
  </si>
  <si>
    <t>吕田镇新联村</t>
  </si>
  <si>
    <t>吕田镇竹坑村民委员会(李光辉等225户）</t>
  </si>
  <si>
    <t>吕田镇竹坑村</t>
  </si>
  <si>
    <t>城郊街麻二村民委员会(李沛泉等212户）</t>
  </si>
  <si>
    <t>城郊街麻二村</t>
  </si>
  <si>
    <t>江埔街和睦村民委员会(陈育如等91户）</t>
  </si>
  <si>
    <t>江埔街和睦村</t>
  </si>
  <si>
    <t>江埔街汉田村民委员会(刘柏根等59户）</t>
  </si>
  <si>
    <t>江埔街汉田村</t>
  </si>
  <si>
    <t>吕田镇吕中村民委员会(曾石坚等392户）</t>
  </si>
  <si>
    <t>吕田镇吕中村</t>
  </si>
  <si>
    <t>吕田镇东坑村民委员会(谭光亮等50户）</t>
  </si>
  <si>
    <t>吕田镇东坑村</t>
  </si>
  <si>
    <t>吕田镇莲麻村民委员会(刘东方等29户）</t>
  </si>
  <si>
    <t>吕田镇莲麻村</t>
  </si>
  <si>
    <t>吕田镇狮象村民委员会(叶秀丽等141户）</t>
  </si>
  <si>
    <t>吕田镇狮象村</t>
  </si>
  <si>
    <t>吕田镇塘基村民委员会(巢房居等29户）</t>
  </si>
  <si>
    <t>吕田镇塘基村</t>
  </si>
  <si>
    <t>吕田镇安山村民委员会(白崇泰等67户）</t>
  </si>
  <si>
    <t>吕田镇安山村</t>
  </si>
  <si>
    <t>城郊街高步村民委员会(邝伟超等102户）</t>
  </si>
  <si>
    <t>城郊街高步村</t>
  </si>
  <si>
    <t>城郊街新星村民委员会(李锡坤等6户）</t>
  </si>
  <si>
    <t>城郊街新星村</t>
  </si>
  <si>
    <t>良口镇高沙村民委员会(邓翠枝等12户）</t>
  </si>
  <si>
    <t>良口镇高沙村</t>
  </si>
  <si>
    <t>良口镇良明村民委员会(戚嘉骏等677户）</t>
  </si>
  <si>
    <t>良口镇石岭村民委员会(龚国平等39户）</t>
  </si>
  <si>
    <t>良口镇少沙村民委员会(梁海明等219户）</t>
  </si>
  <si>
    <t>良口镇少沙村</t>
  </si>
  <si>
    <t>良口镇良平村民委员会(黄柱根等610户）</t>
  </si>
  <si>
    <t>良口镇良平村</t>
  </si>
  <si>
    <t>良口镇长流村民委员会(杨国星等10户）</t>
  </si>
  <si>
    <t>良口镇长流村</t>
  </si>
  <si>
    <t>鳌头镇鳌山村民委员会(张锐流等271户）</t>
  </si>
  <si>
    <t>鳌头镇鳌山村</t>
  </si>
  <si>
    <t>鳌头镇黄罗村民委员会(曾永全等79户）</t>
  </si>
  <si>
    <t>鳌头镇黄罗村</t>
  </si>
  <si>
    <t>鳌头镇黄茅村民委员会(张记木等39户）</t>
  </si>
  <si>
    <t>鳌头镇黄茅村</t>
  </si>
  <si>
    <t>鳌头镇车头村民委员会(肖伏根等578户）</t>
  </si>
  <si>
    <t>鳌头镇车头村</t>
  </si>
  <si>
    <t>鳌头镇龙星村民委员会(邱锐标等262户）</t>
  </si>
  <si>
    <t>鳌头镇龙星村</t>
  </si>
  <si>
    <t>鳌头镇桥头村民委员会(曾杰兴等52户）</t>
  </si>
  <si>
    <t>鳌头镇桥头村</t>
  </si>
  <si>
    <t>鳌头镇沙迳村民委员会(江国辉等117户）</t>
  </si>
  <si>
    <t>鳌头镇沙迳村</t>
  </si>
  <si>
    <t>鳌头镇石咀村民委员会(吕杰常等125户）</t>
  </si>
  <si>
    <t>鳌头镇石咀村</t>
  </si>
  <si>
    <t>鳌头镇水西村民委员会(谭新洲等28户）</t>
  </si>
  <si>
    <t>鳌头镇水西村</t>
  </si>
  <si>
    <t>鳌头镇五丰村民委员会(刘灿荣等22户）</t>
  </si>
  <si>
    <t>鳌头镇五丰村</t>
  </si>
  <si>
    <t>鳌头镇务丰村民委员会(唐永强等439户）</t>
  </si>
  <si>
    <t>鳌头镇务丰村</t>
  </si>
  <si>
    <t>鳌头镇西湖村民委员会(冼勇深等29户）</t>
  </si>
  <si>
    <t>鳌头镇西湖村</t>
  </si>
  <si>
    <t>鳌头镇中塘村民委员会(张桂成等23户）</t>
  </si>
  <si>
    <t>鳌头镇中塘村</t>
  </si>
  <si>
    <t>鳌头镇山心村民委员会(何伟文等67户）</t>
  </si>
  <si>
    <t>鳌头镇山心村</t>
  </si>
  <si>
    <t>鳌头镇凤岐村民委员会(汤毅明等82户）</t>
  </si>
  <si>
    <t>鳌头镇凤歧村</t>
  </si>
  <si>
    <t>鳌头镇民乐村民委员会(贾乐华等202户）</t>
  </si>
  <si>
    <t>鳌头镇民乐村</t>
  </si>
  <si>
    <t>鳌头镇官庄村民委员会(陈焕坚等107户）</t>
  </si>
  <si>
    <t>鳌头镇新村村民委员会(刘勇标等54户）</t>
  </si>
  <si>
    <t>鳌头镇新村村</t>
  </si>
  <si>
    <t>鳌头镇象新村民委员会(李毅游等33户）</t>
  </si>
  <si>
    <t>鳌头镇龙聚村民委员会(曾桂华等10户）</t>
  </si>
  <si>
    <t>鳌头镇白兔村民委员会(李巨流等82户）</t>
  </si>
  <si>
    <t>鳌头镇白兔村</t>
  </si>
  <si>
    <t>鳌头镇新兔村民委员会(庾湛明等90户）</t>
  </si>
  <si>
    <t>鳌头镇新兔村</t>
  </si>
  <si>
    <t>良口镇北溪村民委员会(钟博均等203户）</t>
  </si>
  <si>
    <t>良口镇北溪村</t>
  </si>
  <si>
    <t>鳌头镇月荣村民委员会(陈玉星等238户）</t>
  </si>
  <si>
    <t>鳌头镇月荣村</t>
  </si>
  <si>
    <t>鳌头镇珊瑚村民委员会(陆记仔等46户）</t>
  </si>
  <si>
    <t>鳌头镇珊瑚村</t>
  </si>
  <si>
    <t>鳌头镇高禾村民委员会(李源发等63户）</t>
  </si>
  <si>
    <t>鳌头镇高禾村</t>
  </si>
  <si>
    <t>鳌头镇汾水村民委员会(陈记文等293户）</t>
  </si>
  <si>
    <t>鳌头镇汾水村</t>
  </si>
  <si>
    <t>鳌头镇横坑村民委员会(李伙妹等136户）</t>
  </si>
  <si>
    <t>鳌头镇横坑村</t>
  </si>
  <si>
    <t>鳌头镇西塘村民委员会(陈玉清等48户）</t>
  </si>
  <si>
    <t>鳌头镇西塘村</t>
  </si>
  <si>
    <t>鳌头镇铺锦村民委员会(李暖坤等81户）</t>
  </si>
  <si>
    <t>鳌头镇上西村民委员会(李虾如等30户）</t>
  </si>
  <si>
    <t>鳌头镇小坑村民委员会(刘键文等176户）</t>
  </si>
  <si>
    <t>鳌头镇小坑村</t>
  </si>
  <si>
    <t>鳌头镇西向村民委员会(欧活能等52户）</t>
  </si>
  <si>
    <t>鳌头镇塘贝村民委员会(孙锐波等17户）</t>
  </si>
  <si>
    <t>鳌头镇塘贝村</t>
  </si>
  <si>
    <t>鳌头镇潭口村民委员会(李德城等17户）</t>
  </si>
  <si>
    <t>鳌头镇潭口村</t>
  </si>
  <si>
    <t>鳌头镇爱群村民委员会(潘伟明等20户）</t>
  </si>
  <si>
    <t>鳌头镇爱群村</t>
  </si>
  <si>
    <t>鳌头镇高平村民委员会(林桂财等25户）</t>
  </si>
  <si>
    <t>鳌头镇横江村民委员会(邓燕玲等53户）</t>
  </si>
  <si>
    <t>鳌头镇横江村</t>
  </si>
  <si>
    <t>鳌头镇松园村民委员会(徐健明等81户）</t>
  </si>
  <si>
    <t>鳌头镇松园村</t>
  </si>
  <si>
    <t>鳌头镇大岭村民委员会(徐志辉等48户）</t>
  </si>
  <si>
    <t>鳌头镇大岭村</t>
  </si>
  <si>
    <t>鳌头镇龙潭村民委员会(成勤英等51户）</t>
  </si>
  <si>
    <t>鳌头镇龙潭村</t>
  </si>
  <si>
    <t>鳌头镇新隅村民委员会(李灿辉等483户）</t>
  </si>
  <si>
    <t>鳌头镇新隅村</t>
  </si>
  <si>
    <t>鳌头镇下西村民委员会(徐清娥等74户）</t>
  </si>
  <si>
    <t>鳌头镇西山村民委员会(刘勇玲等37户）</t>
  </si>
  <si>
    <t>鳌头镇西山村</t>
  </si>
  <si>
    <t>鳌头镇中心村民委员会(陈云添等34户）</t>
  </si>
  <si>
    <t>鳌头镇中心村</t>
  </si>
  <si>
    <t>良口镇石明村民委员会(杨国荣等170户）</t>
  </si>
  <si>
    <t>良口镇石明村</t>
  </si>
  <si>
    <t>鳌头镇横岭村民委员会(黄关榕等154户）</t>
  </si>
  <si>
    <t>鳌头镇横岭村</t>
  </si>
  <si>
    <t>鳌头镇鹿田村民委员会(李昔妹等321户）</t>
  </si>
  <si>
    <t>鳌头镇鹿田村</t>
  </si>
  <si>
    <t>鳌头镇大氹村民委员会(罗金海等299户）</t>
  </si>
  <si>
    <t>鳌头镇大氹村</t>
  </si>
  <si>
    <t>鳌头镇南楼村民委员会(叶敏霞等69户）</t>
  </si>
  <si>
    <t>鳌头镇南楼村</t>
  </si>
  <si>
    <t>鳌头镇新围村民委员会(李凌妹等67户）</t>
  </si>
  <si>
    <t>鳌头镇新围村</t>
  </si>
  <si>
    <t>鳌头镇龙田村民委员会(邹小兰等318户）</t>
  </si>
  <si>
    <t>鳌头镇龙田村</t>
  </si>
  <si>
    <t>鳌头镇楼星村民委员会(冯国兴等194户）</t>
  </si>
  <si>
    <t>鳌头镇楼星村</t>
  </si>
  <si>
    <t>鳌头镇帝田村民委员会(徐东明等420户）</t>
  </si>
  <si>
    <t>鳌头镇帝田村</t>
  </si>
  <si>
    <t>鳌头镇丁坑村民委员会(胡运妹等348户）</t>
  </si>
  <si>
    <t>鳌头镇丁坑村</t>
  </si>
  <si>
    <t>鳌头镇岐田村民委员会(梁建威等64户）</t>
  </si>
  <si>
    <t>鳌头镇岐田村</t>
  </si>
  <si>
    <t>太平镇井岗村民委员会(廖煟明等71户）</t>
  </si>
  <si>
    <t>太平镇井岗村</t>
  </si>
  <si>
    <t>温泉镇龙新村民委员会(李小华等12户）</t>
  </si>
  <si>
    <t>温泉镇龙新村</t>
  </si>
  <si>
    <t>温泉镇龙岗村民委员会(李少颜等455户）</t>
  </si>
  <si>
    <t>温泉镇龙岗村</t>
  </si>
  <si>
    <t>吕田镇联丰村民委员会(刘观祥等289户）</t>
  </si>
  <si>
    <t>鳌头镇白石村民委员会(胡炳泉等47户）</t>
  </si>
  <si>
    <t>鳌头镇白石村</t>
  </si>
  <si>
    <t>鳌头镇洲洞村民委员会(黄敬辉等89户）</t>
  </si>
  <si>
    <t>鳌头镇洲洞村</t>
  </si>
  <si>
    <t>鳌头镇龙角村民委员会(梁尧清等233户）</t>
  </si>
  <si>
    <t>鳌头镇龙角村</t>
  </si>
  <si>
    <t>鳌头镇石联村民委员会(邹柏海等185户）</t>
  </si>
  <si>
    <t>城郊街荷村村民委员会(叶勇强等65户）</t>
  </si>
  <si>
    <t>城郊街荷村村</t>
  </si>
  <si>
    <t>吕田镇鱼洞村民委员会(罗发业等20户）</t>
  </si>
  <si>
    <t>吕田镇鱼洞村</t>
  </si>
  <si>
    <t>广东田管家农业发展有限公司</t>
  </si>
  <si>
    <t>鳌头镇高平村、月荣村</t>
  </si>
  <si>
    <t>鳌头镇白兔村民委员会(邝金莲等5户）</t>
  </si>
  <si>
    <t>吕田镇联丰村民委员会(罗志勤等19户）</t>
  </si>
  <si>
    <t>鳌头镇龙角村民委员会(潘泽湖等8户）</t>
  </si>
  <si>
    <t>鳌头镇白石村民委员会(江槐清等7户）</t>
  </si>
  <si>
    <t>鳌头镇洲洞村民委员会(刘开平等2户）</t>
  </si>
  <si>
    <t>鳌头镇石联村民委员会(余剑芬等19户）</t>
  </si>
  <si>
    <t>鳌头镇横岭村民委员会(谢焯生等21户）</t>
  </si>
  <si>
    <t>鳌头镇鹿田村民委员会(胡亦州等9户）</t>
  </si>
  <si>
    <t>鳌头镇大氹村民委员会(罗锐溪等14户）</t>
  </si>
  <si>
    <t>鳌头镇楼星村民委员会(冯社土等2户）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</si>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</sst>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36"/>
      <color theme="1"/>
      <name val="宋体"/>
      <charset val="134"/>
      <scheme val="minor"/>
    </font>
    <font>
      <sz val="16"/>
      <color rgb="FF000000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46"/>
  <sheetViews>
    <sheetView tabSelected="1" view="pageBreakPreview" zoomScale="58" zoomScaleNormal="70" workbookViewId="0">
      <selection activeCell="R4" sqref="R4"/>
    </sheetView>
  </sheetViews>
  <sheetFormatPr defaultColWidth="9" defaultRowHeight="18.75"/>
  <cols>
    <col min="1" max="1" width="8.5" style="7" customWidth="1"/>
    <col min="2" max="2" width="29.95" style="7" customWidth="1"/>
    <col min="3" max="4" width="14.0083333333333" style="7" customWidth="1"/>
    <col min="5" max="5" width="25.75" style="7" customWidth="1"/>
    <col min="6" max="6" width="28" style="7"/>
    <col min="7" max="7" width="26.25" style="7" customWidth="1"/>
    <col min="8" max="8" width="24.5" style="7" customWidth="1"/>
    <col min="9" max="9" width="27.125" style="7" customWidth="1"/>
    <col min="10" max="10" width="22.375" style="7" customWidth="1"/>
    <col min="11" max="11" width="24.3416666666667" style="7" customWidth="1"/>
    <col min="12" max="12" width="22.375" style="7" customWidth="1"/>
    <col min="13" max="13" width="43.75" style="6" hidden="1" customWidth="1"/>
    <col min="14" max="14" width="14.375" style="7"/>
    <col min="15" max="16384" width="9" style="7"/>
  </cols>
  <sheetData>
    <row r="1" s="1" customFormat="1" ht="6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7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82" customHeight="1" spans="1:13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26" t="s">
        <v>14</v>
      </c>
    </row>
    <row r="4" s="2" customFormat="1" ht="93" customHeight="1" spans="1:13">
      <c r="A4" s="13">
        <v>1</v>
      </c>
      <c r="B4" s="14" t="s">
        <v>15</v>
      </c>
      <c r="C4" s="15">
        <v>1</v>
      </c>
      <c r="D4" s="16" t="s">
        <v>16</v>
      </c>
      <c r="E4" s="17">
        <v>130</v>
      </c>
      <c r="F4" s="18" t="s">
        <v>17</v>
      </c>
      <c r="G4" s="19">
        <f>E4*1000</f>
        <v>130000</v>
      </c>
      <c r="H4" s="19">
        <f>E4*40</f>
        <v>5200</v>
      </c>
      <c r="I4" s="17">
        <f>ROUND(H4*0.35,2)</f>
        <v>1820</v>
      </c>
      <c r="J4" s="17">
        <f>ROUND(H4*0.36,2)</f>
        <v>1872</v>
      </c>
      <c r="K4" s="17">
        <f>ROUND(H4*0.09,2)</f>
        <v>468</v>
      </c>
      <c r="L4" s="17">
        <f>ROUND(H4*0.2,2)</f>
        <v>1040</v>
      </c>
      <c r="M4" s="27"/>
    </row>
    <row r="5" s="2" customFormat="1" ht="93" customHeight="1" spans="1:13">
      <c r="A5" s="13">
        <v>2</v>
      </c>
      <c r="B5" s="14" t="s">
        <v>18</v>
      </c>
      <c r="C5" s="15">
        <v>1</v>
      </c>
      <c r="D5" s="16" t="s">
        <v>16</v>
      </c>
      <c r="E5" s="17">
        <v>296.8</v>
      </c>
      <c r="F5" s="18" t="s">
        <v>19</v>
      </c>
      <c r="G5" s="19">
        <f t="shared" ref="G5:G36" si="0">E5*1000</f>
        <v>296800</v>
      </c>
      <c r="H5" s="19">
        <f t="shared" ref="H5:H36" si="1">E5*40</f>
        <v>11872</v>
      </c>
      <c r="I5" s="17">
        <f t="shared" ref="I5:I36" si="2">ROUND(H5*0.35,2)</f>
        <v>4155.2</v>
      </c>
      <c r="J5" s="17">
        <f t="shared" ref="J5:J36" si="3">ROUND(H5*0.36,2)</f>
        <v>4273.92</v>
      </c>
      <c r="K5" s="17">
        <f t="shared" ref="K5:K36" si="4">ROUND(H5*0.09,2)</f>
        <v>1068.48</v>
      </c>
      <c r="L5" s="17">
        <f t="shared" ref="L5:L36" si="5">ROUND(H5*0.2,2)</f>
        <v>2374.4</v>
      </c>
      <c r="M5" s="27"/>
    </row>
    <row r="6" s="2" customFormat="1" ht="93" customHeight="1" spans="1:13">
      <c r="A6" s="13">
        <v>3</v>
      </c>
      <c r="B6" s="14" t="s">
        <v>18</v>
      </c>
      <c r="C6" s="15">
        <v>1</v>
      </c>
      <c r="D6" s="16" t="s">
        <v>16</v>
      </c>
      <c r="E6" s="17">
        <v>66.8</v>
      </c>
      <c r="F6" s="18" t="s">
        <v>20</v>
      </c>
      <c r="G6" s="19">
        <f t="shared" si="0"/>
        <v>66800</v>
      </c>
      <c r="H6" s="19">
        <f t="shared" si="1"/>
        <v>2672</v>
      </c>
      <c r="I6" s="17">
        <f t="shared" si="2"/>
        <v>935.2</v>
      </c>
      <c r="J6" s="17">
        <f t="shared" si="3"/>
        <v>961.92</v>
      </c>
      <c r="K6" s="17">
        <f t="shared" si="4"/>
        <v>240.48</v>
      </c>
      <c r="L6" s="17">
        <f t="shared" si="5"/>
        <v>534.4</v>
      </c>
      <c r="M6" s="27"/>
    </row>
    <row r="7" s="2" customFormat="1" ht="93" customHeight="1" spans="1:13">
      <c r="A7" s="13">
        <v>4</v>
      </c>
      <c r="B7" s="14" t="s">
        <v>21</v>
      </c>
      <c r="C7" s="15">
        <v>1</v>
      </c>
      <c r="D7" s="16" t="s">
        <v>16</v>
      </c>
      <c r="E7" s="17">
        <v>16.7</v>
      </c>
      <c r="F7" s="18" t="s">
        <v>22</v>
      </c>
      <c r="G7" s="19">
        <f t="shared" si="0"/>
        <v>16700</v>
      </c>
      <c r="H7" s="19">
        <f t="shared" si="1"/>
        <v>668</v>
      </c>
      <c r="I7" s="17">
        <f t="shared" si="2"/>
        <v>233.8</v>
      </c>
      <c r="J7" s="17">
        <f t="shared" si="3"/>
        <v>240.48</v>
      </c>
      <c r="K7" s="17">
        <f t="shared" si="4"/>
        <v>60.12</v>
      </c>
      <c r="L7" s="17">
        <f t="shared" si="5"/>
        <v>133.6</v>
      </c>
      <c r="M7" s="27"/>
    </row>
    <row r="8" s="2" customFormat="1" ht="93" customHeight="1" spans="1:13">
      <c r="A8" s="13">
        <v>5</v>
      </c>
      <c r="B8" s="14" t="s">
        <v>23</v>
      </c>
      <c r="C8" s="15">
        <v>1</v>
      </c>
      <c r="D8" s="16" t="s">
        <v>16</v>
      </c>
      <c r="E8" s="17">
        <v>186.5</v>
      </c>
      <c r="F8" s="18" t="s">
        <v>24</v>
      </c>
      <c r="G8" s="19">
        <f t="shared" si="0"/>
        <v>186500</v>
      </c>
      <c r="H8" s="19">
        <f t="shared" si="1"/>
        <v>7460</v>
      </c>
      <c r="I8" s="17">
        <f t="shared" si="2"/>
        <v>2611</v>
      </c>
      <c r="J8" s="17">
        <f t="shared" si="3"/>
        <v>2685.6</v>
      </c>
      <c r="K8" s="17">
        <f t="shared" si="4"/>
        <v>671.4</v>
      </c>
      <c r="L8" s="17">
        <f t="shared" si="5"/>
        <v>1492</v>
      </c>
      <c r="M8" s="27"/>
    </row>
    <row r="9" s="2" customFormat="1" ht="93" customHeight="1" spans="1:13">
      <c r="A9" s="13">
        <v>6</v>
      </c>
      <c r="B9" s="14" t="s">
        <v>25</v>
      </c>
      <c r="C9" s="15">
        <v>1</v>
      </c>
      <c r="D9" s="16" t="s">
        <v>16</v>
      </c>
      <c r="E9" s="17">
        <v>63</v>
      </c>
      <c r="F9" s="18" t="s">
        <v>26</v>
      </c>
      <c r="G9" s="19">
        <f t="shared" si="0"/>
        <v>63000</v>
      </c>
      <c r="H9" s="19">
        <f t="shared" si="1"/>
        <v>2520</v>
      </c>
      <c r="I9" s="17">
        <f t="shared" si="2"/>
        <v>882</v>
      </c>
      <c r="J9" s="17">
        <f t="shared" si="3"/>
        <v>907.2</v>
      </c>
      <c r="K9" s="17">
        <f t="shared" si="4"/>
        <v>226.8</v>
      </c>
      <c r="L9" s="17">
        <f t="shared" si="5"/>
        <v>504</v>
      </c>
      <c r="M9" s="27"/>
    </row>
    <row r="10" s="2" customFormat="1" ht="93" customHeight="1" spans="1:13">
      <c r="A10" s="13">
        <v>7</v>
      </c>
      <c r="B10" s="14" t="s">
        <v>27</v>
      </c>
      <c r="C10" s="15">
        <v>1</v>
      </c>
      <c r="D10" s="16" t="s">
        <v>16</v>
      </c>
      <c r="E10" s="17">
        <v>68</v>
      </c>
      <c r="F10" s="18" t="s">
        <v>28</v>
      </c>
      <c r="G10" s="19">
        <f t="shared" si="0"/>
        <v>68000</v>
      </c>
      <c r="H10" s="19">
        <f t="shared" si="1"/>
        <v>2720</v>
      </c>
      <c r="I10" s="17">
        <f t="shared" si="2"/>
        <v>952</v>
      </c>
      <c r="J10" s="17">
        <f t="shared" si="3"/>
        <v>979.2</v>
      </c>
      <c r="K10" s="17">
        <f t="shared" si="4"/>
        <v>244.8</v>
      </c>
      <c r="L10" s="17">
        <f t="shared" si="5"/>
        <v>544</v>
      </c>
      <c r="M10" s="27"/>
    </row>
    <row r="11" s="2" customFormat="1" ht="93" customHeight="1" spans="1:13">
      <c r="A11" s="13">
        <v>8</v>
      </c>
      <c r="B11" s="14" t="s">
        <v>29</v>
      </c>
      <c r="C11" s="15">
        <v>1</v>
      </c>
      <c r="D11" s="16" t="s">
        <v>16</v>
      </c>
      <c r="E11" s="17">
        <v>11</v>
      </c>
      <c r="F11" s="18" t="s">
        <v>30</v>
      </c>
      <c r="G11" s="19">
        <f t="shared" si="0"/>
        <v>11000</v>
      </c>
      <c r="H11" s="19">
        <f t="shared" si="1"/>
        <v>440</v>
      </c>
      <c r="I11" s="17">
        <f t="shared" si="2"/>
        <v>154</v>
      </c>
      <c r="J11" s="17">
        <f t="shared" si="3"/>
        <v>158.4</v>
      </c>
      <c r="K11" s="17">
        <f t="shared" si="4"/>
        <v>39.6</v>
      </c>
      <c r="L11" s="17">
        <f t="shared" si="5"/>
        <v>88</v>
      </c>
      <c r="M11" s="27"/>
    </row>
    <row r="12" s="2" customFormat="1" ht="93" customHeight="1" spans="1:13">
      <c r="A12" s="13">
        <v>9</v>
      </c>
      <c r="B12" s="14" t="s">
        <v>31</v>
      </c>
      <c r="C12" s="15">
        <v>1</v>
      </c>
      <c r="D12" s="16" t="s">
        <v>16</v>
      </c>
      <c r="E12" s="17">
        <v>425</v>
      </c>
      <c r="F12" s="18" t="s">
        <v>32</v>
      </c>
      <c r="G12" s="19">
        <f t="shared" si="0"/>
        <v>425000</v>
      </c>
      <c r="H12" s="19">
        <f t="shared" si="1"/>
        <v>17000</v>
      </c>
      <c r="I12" s="17">
        <f t="shared" si="2"/>
        <v>5950</v>
      </c>
      <c r="J12" s="17">
        <f t="shared" si="3"/>
        <v>6120</v>
      </c>
      <c r="K12" s="17">
        <f t="shared" si="4"/>
        <v>1530</v>
      </c>
      <c r="L12" s="17">
        <f t="shared" si="5"/>
        <v>3400</v>
      </c>
      <c r="M12" s="27"/>
    </row>
    <row r="13" s="2" customFormat="1" ht="93" customHeight="1" spans="1:13">
      <c r="A13" s="13">
        <v>10</v>
      </c>
      <c r="B13" s="14" t="s">
        <v>33</v>
      </c>
      <c r="C13" s="15">
        <v>1</v>
      </c>
      <c r="D13" s="16" t="s">
        <v>16</v>
      </c>
      <c r="E13" s="17">
        <v>60</v>
      </c>
      <c r="F13" s="18" t="s">
        <v>34</v>
      </c>
      <c r="G13" s="19">
        <f t="shared" si="0"/>
        <v>60000</v>
      </c>
      <c r="H13" s="19">
        <f t="shared" si="1"/>
        <v>2400</v>
      </c>
      <c r="I13" s="17">
        <f t="shared" si="2"/>
        <v>840</v>
      </c>
      <c r="J13" s="17">
        <f t="shared" si="3"/>
        <v>864</v>
      </c>
      <c r="K13" s="17">
        <f t="shared" si="4"/>
        <v>216</v>
      </c>
      <c r="L13" s="17">
        <f t="shared" si="5"/>
        <v>480</v>
      </c>
      <c r="M13" s="27"/>
    </row>
    <row r="14" s="2" customFormat="1" ht="93" customHeight="1" spans="1:13">
      <c r="A14" s="13">
        <v>11</v>
      </c>
      <c r="B14" s="14" t="s">
        <v>35</v>
      </c>
      <c r="C14" s="15">
        <v>1</v>
      </c>
      <c r="D14" s="16" t="s">
        <v>16</v>
      </c>
      <c r="E14" s="17">
        <v>50</v>
      </c>
      <c r="F14" s="18" t="s">
        <v>36</v>
      </c>
      <c r="G14" s="19">
        <f t="shared" si="0"/>
        <v>50000</v>
      </c>
      <c r="H14" s="19">
        <f t="shared" si="1"/>
        <v>2000</v>
      </c>
      <c r="I14" s="17">
        <f t="shared" si="2"/>
        <v>700</v>
      </c>
      <c r="J14" s="17">
        <f t="shared" si="3"/>
        <v>720</v>
      </c>
      <c r="K14" s="17">
        <f t="shared" si="4"/>
        <v>180</v>
      </c>
      <c r="L14" s="17">
        <f t="shared" si="5"/>
        <v>400</v>
      </c>
      <c r="M14" s="27"/>
    </row>
    <row r="15" s="2" customFormat="1" ht="93" customHeight="1" spans="1:13">
      <c r="A15" s="13">
        <v>12</v>
      </c>
      <c r="B15" s="14" t="s">
        <v>37</v>
      </c>
      <c r="C15" s="15">
        <v>1</v>
      </c>
      <c r="D15" s="16" t="s">
        <v>16</v>
      </c>
      <c r="E15" s="17">
        <v>30</v>
      </c>
      <c r="F15" s="18" t="s">
        <v>34</v>
      </c>
      <c r="G15" s="19">
        <f t="shared" si="0"/>
        <v>30000</v>
      </c>
      <c r="H15" s="19">
        <f t="shared" si="1"/>
        <v>1200</v>
      </c>
      <c r="I15" s="17">
        <f t="shared" si="2"/>
        <v>420</v>
      </c>
      <c r="J15" s="17">
        <f t="shared" si="3"/>
        <v>432</v>
      </c>
      <c r="K15" s="17">
        <f t="shared" si="4"/>
        <v>108</v>
      </c>
      <c r="L15" s="17">
        <f t="shared" si="5"/>
        <v>240</v>
      </c>
      <c r="M15" s="27"/>
    </row>
    <row r="16" s="2" customFormat="1" ht="93" customHeight="1" spans="1:13">
      <c r="A16" s="13">
        <v>13</v>
      </c>
      <c r="B16" s="14" t="s">
        <v>38</v>
      </c>
      <c r="C16" s="15">
        <v>1</v>
      </c>
      <c r="D16" s="16" t="s">
        <v>16</v>
      </c>
      <c r="E16" s="17">
        <v>495</v>
      </c>
      <c r="F16" s="18" t="s">
        <v>39</v>
      </c>
      <c r="G16" s="19">
        <f t="shared" si="0"/>
        <v>495000</v>
      </c>
      <c r="H16" s="19">
        <f t="shared" si="1"/>
        <v>19800</v>
      </c>
      <c r="I16" s="17">
        <f t="shared" si="2"/>
        <v>6930</v>
      </c>
      <c r="J16" s="17">
        <f t="shared" si="3"/>
        <v>7128</v>
      </c>
      <c r="K16" s="17">
        <f t="shared" si="4"/>
        <v>1782</v>
      </c>
      <c r="L16" s="17">
        <f t="shared" si="5"/>
        <v>3960</v>
      </c>
      <c r="M16" s="27"/>
    </row>
    <row r="17" s="2" customFormat="1" ht="93" customHeight="1" spans="1:13">
      <c r="A17" s="13">
        <v>14</v>
      </c>
      <c r="B17" s="14" t="s">
        <v>40</v>
      </c>
      <c r="C17" s="15">
        <v>1</v>
      </c>
      <c r="D17" s="16" t="s">
        <v>16</v>
      </c>
      <c r="E17" s="17">
        <v>101</v>
      </c>
      <c r="F17" s="18" t="s">
        <v>30</v>
      </c>
      <c r="G17" s="19">
        <f t="shared" si="0"/>
        <v>101000</v>
      </c>
      <c r="H17" s="19">
        <f t="shared" si="1"/>
        <v>4040</v>
      </c>
      <c r="I17" s="17">
        <f t="shared" si="2"/>
        <v>1414</v>
      </c>
      <c r="J17" s="17">
        <f t="shared" si="3"/>
        <v>1454.4</v>
      </c>
      <c r="K17" s="17">
        <f t="shared" si="4"/>
        <v>363.6</v>
      </c>
      <c r="L17" s="17">
        <f t="shared" si="5"/>
        <v>808</v>
      </c>
      <c r="M17" s="27"/>
    </row>
    <row r="18" s="2" customFormat="1" ht="93" customHeight="1" spans="1:13">
      <c r="A18" s="13">
        <v>15</v>
      </c>
      <c r="B18" s="14" t="s">
        <v>41</v>
      </c>
      <c r="C18" s="15">
        <v>1</v>
      </c>
      <c r="D18" s="16" t="s">
        <v>16</v>
      </c>
      <c r="E18" s="17">
        <v>418.98</v>
      </c>
      <c r="F18" s="18" t="s">
        <v>42</v>
      </c>
      <c r="G18" s="19">
        <f t="shared" si="0"/>
        <v>418980</v>
      </c>
      <c r="H18" s="19">
        <f t="shared" si="1"/>
        <v>16759.2</v>
      </c>
      <c r="I18" s="17">
        <f t="shared" si="2"/>
        <v>5865.72</v>
      </c>
      <c r="J18" s="17">
        <f t="shared" si="3"/>
        <v>6033.31</v>
      </c>
      <c r="K18" s="17">
        <f t="shared" si="4"/>
        <v>1508.33</v>
      </c>
      <c r="L18" s="17">
        <f t="shared" si="5"/>
        <v>3351.84</v>
      </c>
      <c r="M18" s="27"/>
    </row>
    <row r="19" s="2" customFormat="1" ht="93" customHeight="1" spans="1:13">
      <c r="A19" s="13">
        <v>16</v>
      </c>
      <c r="B19" s="14" t="s">
        <v>43</v>
      </c>
      <c r="C19" s="15">
        <v>1</v>
      </c>
      <c r="D19" s="16" t="s">
        <v>16</v>
      </c>
      <c r="E19" s="17">
        <v>230</v>
      </c>
      <c r="F19" s="18" t="s">
        <v>44</v>
      </c>
      <c r="G19" s="19">
        <f t="shared" si="0"/>
        <v>230000</v>
      </c>
      <c r="H19" s="19">
        <f t="shared" si="1"/>
        <v>9200</v>
      </c>
      <c r="I19" s="17">
        <f t="shared" si="2"/>
        <v>3220</v>
      </c>
      <c r="J19" s="17">
        <f t="shared" si="3"/>
        <v>3312</v>
      </c>
      <c r="K19" s="17">
        <f t="shared" si="4"/>
        <v>828</v>
      </c>
      <c r="L19" s="17">
        <f t="shared" si="5"/>
        <v>1840</v>
      </c>
      <c r="M19" s="27"/>
    </row>
    <row r="20" s="2" customFormat="1" ht="93" customHeight="1" spans="1:13">
      <c r="A20" s="13">
        <v>17</v>
      </c>
      <c r="B20" s="14" t="s">
        <v>45</v>
      </c>
      <c r="C20" s="15">
        <v>1</v>
      </c>
      <c r="D20" s="16" t="s">
        <v>16</v>
      </c>
      <c r="E20" s="17">
        <v>179.2</v>
      </c>
      <c r="F20" s="18" t="s">
        <v>44</v>
      </c>
      <c r="G20" s="19">
        <f t="shared" si="0"/>
        <v>179200</v>
      </c>
      <c r="H20" s="19">
        <f t="shared" si="1"/>
        <v>7168</v>
      </c>
      <c r="I20" s="17">
        <f t="shared" si="2"/>
        <v>2508.8</v>
      </c>
      <c r="J20" s="17">
        <f t="shared" si="3"/>
        <v>2580.48</v>
      </c>
      <c r="K20" s="17">
        <f t="shared" si="4"/>
        <v>645.12</v>
      </c>
      <c r="L20" s="17">
        <f t="shared" si="5"/>
        <v>1433.6</v>
      </c>
      <c r="M20" s="27"/>
    </row>
    <row r="21" s="2" customFormat="1" ht="93" customHeight="1" spans="1:13">
      <c r="A21" s="13">
        <v>18</v>
      </c>
      <c r="B21" s="14" t="s">
        <v>46</v>
      </c>
      <c r="C21" s="15">
        <v>1</v>
      </c>
      <c r="D21" s="16" t="s">
        <v>16</v>
      </c>
      <c r="E21" s="17">
        <v>60</v>
      </c>
      <c r="F21" s="18" t="s">
        <v>47</v>
      </c>
      <c r="G21" s="19">
        <f t="shared" si="0"/>
        <v>60000</v>
      </c>
      <c r="H21" s="19">
        <f t="shared" si="1"/>
        <v>2400</v>
      </c>
      <c r="I21" s="17">
        <f t="shared" si="2"/>
        <v>840</v>
      </c>
      <c r="J21" s="17">
        <f t="shared" si="3"/>
        <v>864</v>
      </c>
      <c r="K21" s="17">
        <f t="shared" si="4"/>
        <v>216</v>
      </c>
      <c r="L21" s="17">
        <f t="shared" si="5"/>
        <v>480</v>
      </c>
      <c r="M21" s="27"/>
    </row>
    <row r="22" s="2" customFormat="1" ht="93" customHeight="1" spans="1:13">
      <c r="A22" s="13">
        <v>19</v>
      </c>
      <c r="B22" s="14" t="s">
        <v>48</v>
      </c>
      <c r="C22" s="15">
        <v>1</v>
      </c>
      <c r="D22" s="16" t="s">
        <v>16</v>
      </c>
      <c r="E22" s="17">
        <v>60</v>
      </c>
      <c r="F22" s="18" t="s">
        <v>49</v>
      </c>
      <c r="G22" s="19">
        <f t="shared" si="0"/>
        <v>60000</v>
      </c>
      <c r="H22" s="19">
        <f t="shared" si="1"/>
        <v>2400</v>
      </c>
      <c r="I22" s="17">
        <f t="shared" si="2"/>
        <v>840</v>
      </c>
      <c r="J22" s="17">
        <f t="shared" si="3"/>
        <v>864</v>
      </c>
      <c r="K22" s="17">
        <f t="shared" si="4"/>
        <v>216</v>
      </c>
      <c r="L22" s="17">
        <f t="shared" si="5"/>
        <v>480</v>
      </c>
      <c r="M22" s="27"/>
    </row>
    <row r="23" s="2" customFormat="1" ht="93" customHeight="1" spans="1:13">
      <c r="A23" s="13">
        <v>20</v>
      </c>
      <c r="B23" s="14" t="s">
        <v>18</v>
      </c>
      <c r="C23" s="15">
        <v>1</v>
      </c>
      <c r="D23" s="16" t="s">
        <v>16</v>
      </c>
      <c r="E23" s="17">
        <v>136</v>
      </c>
      <c r="F23" s="18" t="s">
        <v>50</v>
      </c>
      <c r="G23" s="19">
        <f t="shared" si="0"/>
        <v>136000</v>
      </c>
      <c r="H23" s="19">
        <f t="shared" si="1"/>
        <v>5440</v>
      </c>
      <c r="I23" s="17">
        <f t="shared" si="2"/>
        <v>1904</v>
      </c>
      <c r="J23" s="17">
        <f t="shared" si="3"/>
        <v>1958.4</v>
      </c>
      <c r="K23" s="17">
        <f t="shared" si="4"/>
        <v>489.6</v>
      </c>
      <c r="L23" s="17">
        <f t="shared" si="5"/>
        <v>1088</v>
      </c>
      <c r="M23" s="27"/>
    </row>
    <row r="24" s="2" customFormat="1" ht="93" customHeight="1" spans="1:13">
      <c r="A24" s="20">
        <v>21</v>
      </c>
      <c r="B24" s="21" t="s">
        <v>51</v>
      </c>
      <c r="C24" s="22">
        <v>1</v>
      </c>
      <c r="D24" s="16" t="s">
        <v>16</v>
      </c>
      <c r="E24" s="23">
        <v>480.47</v>
      </c>
      <c r="F24" s="24" t="s">
        <v>52</v>
      </c>
      <c r="G24" s="25">
        <f t="shared" si="0"/>
        <v>480470</v>
      </c>
      <c r="H24" s="25">
        <f t="shared" si="1"/>
        <v>19218.8</v>
      </c>
      <c r="I24" s="23">
        <f t="shared" si="2"/>
        <v>6726.58</v>
      </c>
      <c r="J24" s="23">
        <f t="shared" si="3"/>
        <v>6918.77</v>
      </c>
      <c r="K24" s="23">
        <f t="shared" si="4"/>
        <v>1729.69</v>
      </c>
      <c r="L24" s="23">
        <f t="shared" si="5"/>
        <v>3843.76</v>
      </c>
      <c r="M24" s="27"/>
    </row>
    <row r="25" s="2" customFormat="1" ht="93" customHeight="1" spans="1:13">
      <c r="A25" s="13">
        <v>22</v>
      </c>
      <c r="B25" s="14" t="s">
        <v>53</v>
      </c>
      <c r="C25" s="15">
        <v>1</v>
      </c>
      <c r="D25" s="16" t="s">
        <v>16</v>
      </c>
      <c r="E25" s="17">
        <v>255</v>
      </c>
      <c r="F25" s="18" t="s">
        <v>54</v>
      </c>
      <c r="G25" s="19">
        <f t="shared" si="0"/>
        <v>255000</v>
      </c>
      <c r="H25" s="19">
        <f t="shared" si="1"/>
        <v>10200</v>
      </c>
      <c r="I25" s="17">
        <f t="shared" si="2"/>
        <v>3570</v>
      </c>
      <c r="J25" s="17">
        <f t="shared" si="3"/>
        <v>3672</v>
      </c>
      <c r="K25" s="17">
        <f t="shared" si="4"/>
        <v>918</v>
      </c>
      <c r="L25" s="17">
        <f t="shared" si="5"/>
        <v>2040</v>
      </c>
      <c r="M25" s="27"/>
    </row>
    <row r="26" s="2" customFormat="1" ht="93" customHeight="1" spans="1:13">
      <c r="A26" s="13">
        <v>23</v>
      </c>
      <c r="B26" s="14" t="s">
        <v>55</v>
      </c>
      <c r="C26" s="15">
        <v>1</v>
      </c>
      <c r="D26" s="16" t="s">
        <v>16</v>
      </c>
      <c r="E26" s="17">
        <v>50</v>
      </c>
      <c r="F26" s="18" t="s">
        <v>56</v>
      </c>
      <c r="G26" s="19">
        <f t="shared" si="0"/>
        <v>50000</v>
      </c>
      <c r="H26" s="19">
        <f t="shared" si="1"/>
        <v>2000</v>
      </c>
      <c r="I26" s="17">
        <f t="shared" si="2"/>
        <v>700</v>
      </c>
      <c r="J26" s="17">
        <f t="shared" si="3"/>
        <v>720</v>
      </c>
      <c r="K26" s="17">
        <f t="shared" si="4"/>
        <v>180</v>
      </c>
      <c r="L26" s="17">
        <f t="shared" si="5"/>
        <v>400</v>
      </c>
      <c r="M26" s="27"/>
    </row>
    <row r="27" s="2" customFormat="1" ht="93" customHeight="1" spans="1:13">
      <c r="A27" s="13">
        <v>24</v>
      </c>
      <c r="B27" s="14" t="s">
        <v>57</v>
      </c>
      <c r="C27" s="15">
        <v>1</v>
      </c>
      <c r="D27" s="16" t="s">
        <v>16</v>
      </c>
      <c r="E27" s="17">
        <v>60</v>
      </c>
      <c r="F27" s="18" t="s">
        <v>58</v>
      </c>
      <c r="G27" s="19">
        <f t="shared" si="0"/>
        <v>60000</v>
      </c>
      <c r="H27" s="19">
        <f t="shared" si="1"/>
        <v>2400</v>
      </c>
      <c r="I27" s="17">
        <f t="shared" si="2"/>
        <v>840</v>
      </c>
      <c r="J27" s="17">
        <f t="shared" si="3"/>
        <v>864</v>
      </c>
      <c r="K27" s="17">
        <f t="shared" si="4"/>
        <v>216</v>
      </c>
      <c r="L27" s="17">
        <f t="shared" si="5"/>
        <v>480</v>
      </c>
      <c r="M27" s="27"/>
    </row>
    <row r="28" s="2" customFormat="1" ht="93" customHeight="1" spans="1:13">
      <c r="A28" s="13">
        <v>25</v>
      </c>
      <c r="B28" s="14" t="s">
        <v>59</v>
      </c>
      <c r="C28" s="15">
        <v>1</v>
      </c>
      <c r="D28" s="16" t="s">
        <v>16</v>
      </c>
      <c r="E28" s="17">
        <v>300</v>
      </c>
      <c r="F28" s="18" t="s">
        <v>47</v>
      </c>
      <c r="G28" s="19">
        <f t="shared" si="0"/>
        <v>300000</v>
      </c>
      <c r="H28" s="19">
        <f t="shared" si="1"/>
        <v>12000</v>
      </c>
      <c r="I28" s="17">
        <f t="shared" si="2"/>
        <v>4200</v>
      </c>
      <c r="J28" s="17">
        <f t="shared" si="3"/>
        <v>4320</v>
      </c>
      <c r="K28" s="17">
        <f t="shared" si="4"/>
        <v>1080</v>
      </c>
      <c r="L28" s="17">
        <f t="shared" si="5"/>
        <v>2400</v>
      </c>
      <c r="M28" s="27"/>
    </row>
    <row r="29" s="2" customFormat="1" ht="93" customHeight="1" spans="1:13">
      <c r="A29" s="13">
        <v>26</v>
      </c>
      <c r="B29" s="14" t="s">
        <v>60</v>
      </c>
      <c r="C29" s="15">
        <v>1</v>
      </c>
      <c r="D29" s="16" t="s">
        <v>16</v>
      </c>
      <c r="E29" s="17">
        <v>240</v>
      </c>
      <c r="F29" s="18" t="s">
        <v>58</v>
      </c>
      <c r="G29" s="19">
        <f t="shared" si="0"/>
        <v>240000</v>
      </c>
      <c r="H29" s="19">
        <f t="shared" si="1"/>
        <v>9600</v>
      </c>
      <c r="I29" s="17">
        <f t="shared" si="2"/>
        <v>3360</v>
      </c>
      <c r="J29" s="17">
        <f t="shared" si="3"/>
        <v>3456</v>
      </c>
      <c r="K29" s="17">
        <f t="shared" si="4"/>
        <v>864</v>
      </c>
      <c r="L29" s="17">
        <f t="shared" si="5"/>
        <v>1920</v>
      </c>
      <c r="M29" s="27"/>
    </row>
    <row r="30" s="2" customFormat="1" ht="93" customHeight="1" spans="1:13">
      <c r="A30" s="13">
        <v>27</v>
      </c>
      <c r="B30" s="14" t="s">
        <v>60</v>
      </c>
      <c r="C30" s="15">
        <v>1</v>
      </c>
      <c r="D30" s="16" t="s">
        <v>16</v>
      </c>
      <c r="E30" s="17">
        <v>723.63</v>
      </c>
      <c r="F30" s="18" t="s">
        <v>61</v>
      </c>
      <c r="G30" s="19">
        <f t="shared" si="0"/>
        <v>723630</v>
      </c>
      <c r="H30" s="19">
        <f t="shared" si="1"/>
        <v>28945.2</v>
      </c>
      <c r="I30" s="17">
        <f t="shared" si="2"/>
        <v>10130.82</v>
      </c>
      <c r="J30" s="17">
        <f t="shared" si="3"/>
        <v>10420.27</v>
      </c>
      <c r="K30" s="17">
        <f t="shared" si="4"/>
        <v>2605.07</v>
      </c>
      <c r="L30" s="17">
        <f t="shared" si="5"/>
        <v>5789.04</v>
      </c>
      <c r="M30" s="27"/>
    </row>
    <row r="31" s="2" customFormat="1" ht="93" customHeight="1" spans="1:13">
      <c r="A31" s="13">
        <v>28</v>
      </c>
      <c r="B31" s="14" t="s">
        <v>62</v>
      </c>
      <c r="C31" s="15">
        <v>1</v>
      </c>
      <c r="D31" s="16" t="s">
        <v>16</v>
      </c>
      <c r="E31" s="17">
        <v>721</v>
      </c>
      <c r="F31" s="18" t="s">
        <v>63</v>
      </c>
      <c r="G31" s="19">
        <f t="shared" si="0"/>
        <v>721000</v>
      </c>
      <c r="H31" s="19">
        <f t="shared" si="1"/>
        <v>28840</v>
      </c>
      <c r="I31" s="17">
        <f t="shared" si="2"/>
        <v>10094</v>
      </c>
      <c r="J31" s="17">
        <f t="shared" si="3"/>
        <v>10382.4</v>
      </c>
      <c r="K31" s="17">
        <f t="shared" si="4"/>
        <v>2595.6</v>
      </c>
      <c r="L31" s="17">
        <f t="shared" si="5"/>
        <v>5768</v>
      </c>
      <c r="M31" s="27"/>
    </row>
    <row r="32" s="2" customFormat="1" ht="93" customHeight="1" spans="1:13">
      <c r="A32" s="13">
        <v>29</v>
      </c>
      <c r="B32" s="14" t="s">
        <v>60</v>
      </c>
      <c r="C32" s="15">
        <v>1</v>
      </c>
      <c r="D32" s="16" t="s">
        <v>16</v>
      </c>
      <c r="E32" s="17">
        <v>315</v>
      </c>
      <c r="F32" s="18" t="s">
        <v>64</v>
      </c>
      <c r="G32" s="19">
        <f t="shared" si="0"/>
        <v>315000</v>
      </c>
      <c r="H32" s="19">
        <f t="shared" si="1"/>
        <v>12600</v>
      </c>
      <c r="I32" s="17">
        <f t="shared" si="2"/>
        <v>4410</v>
      </c>
      <c r="J32" s="17">
        <f t="shared" si="3"/>
        <v>4536</v>
      </c>
      <c r="K32" s="17">
        <f t="shared" si="4"/>
        <v>1134</v>
      </c>
      <c r="L32" s="17">
        <f t="shared" si="5"/>
        <v>2520</v>
      </c>
      <c r="M32" s="27"/>
    </row>
    <row r="33" s="2" customFormat="1" ht="93" customHeight="1" spans="1:13">
      <c r="A33" s="13">
        <v>30</v>
      </c>
      <c r="B33" s="14" t="s">
        <v>65</v>
      </c>
      <c r="C33" s="15">
        <v>1</v>
      </c>
      <c r="D33" s="16" t="s">
        <v>16</v>
      </c>
      <c r="E33" s="17">
        <v>1650</v>
      </c>
      <c r="F33" s="18" t="s">
        <v>66</v>
      </c>
      <c r="G33" s="19">
        <f t="shared" si="0"/>
        <v>1650000</v>
      </c>
      <c r="H33" s="19">
        <f t="shared" si="1"/>
        <v>66000</v>
      </c>
      <c r="I33" s="17">
        <f t="shared" si="2"/>
        <v>23100</v>
      </c>
      <c r="J33" s="17">
        <f t="shared" si="3"/>
        <v>23760</v>
      </c>
      <c r="K33" s="17">
        <f t="shared" si="4"/>
        <v>5940</v>
      </c>
      <c r="L33" s="17">
        <f t="shared" si="5"/>
        <v>13200</v>
      </c>
      <c r="M33" s="27"/>
    </row>
    <row r="34" s="2" customFormat="1" ht="93" customHeight="1" spans="1:13">
      <c r="A34" s="13">
        <v>31</v>
      </c>
      <c r="B34" s="14" t="s">
        <v>67</v>
      </c>
      <c r="C34" s="15">
        <v>1</v>
      </c>
      <c r="D34" s="16" t="s">
        <v>16</v>
      </c>
      <c r="E34" s="17">
        <v>225</v>
      </c>
      <c r="F34" s="18" t="s">
        <v>68</v>
      </c>
      <c r="G34" s="19">
        <f t="shared" si="0"/>
        <v>225000</v>
      </c>
      <c r="H34" s="19">
        <f t="shared" si="1"/>
        <v>9000</v>
      </c>
      <c r="I34" s="17">
        <f t="shared" si="2"/>
        <v>3150</v>
      </c>
      <c r="J34" s="17">
        <f t="shared" si="3"/>
        <v>3240</v>
      </c>
      <c r="K34" s="17">
        <f t="shared" si="4"/>
        <v>810</v>
      </c>
      <c r="L34" s="17">
        <f t="shared" si="5"/>
        <v>1800</v>
      </c>
      <c r="M34" s="27"/>
    </row>
    <row r="35" s="2" customFormat="1" ht="93" customHeight="1" spans="1:13">
      <c r="A35" s="13">
        <v>32</v>
      </c>
      <c r="B35" s="14" t="s">
        <v>69</v>
      </c>
      <c r="C35" s="15">
        <v>1</v>
      </c>
      <c r="D35" s="16" t="s">
        <v>16</v>
      </c>
      <c r="E35" s="17">
        <v>60</v>
      </c>
      <c r="F35" s="18" t="s">
        <v>70</v>
      </c>
      <c r="G35" s="19">
        <f t="shared" si="0"/>
        <v>60000</v>
      </c>
      <c r="H35" s="19">
        <f t="shared" si="1"/>
        <v>2400</v>
      </c>
      <c r="I35" s="17">
        <f t="shared" si="2"/>
        <v>840</v>
      </c>
      <c r="J35" s="17">
        <f t="shared" si="3"/>
        <v>864</v>
      </c>
      <c r="K35" s="17">
        <f t="shared" si="4"/>
        <v>216</v>
      </c>
      <c r="L35" s="17">
        <f t="shared" si="5"/>
        <v>480</v>
      </c>
      <c r="M35" s="27"/>
    </row>
    <row r="36" s="2" customFormat="1" ht="93" customHeight="1" spans="1:13">
      <c r="A36" s="13">
        <v>33</v>
      </c>
      <c r="B36" s="14" t="s">
        <v>71</v>
      </c>
      <c r="C36" s="15">
        <v>1</v>
      </c>
      <c r="D36" s="16" t="s">
        <v>16</v>
      </c>
      <c r="E36" s="17">
        <v>40</v>
      </c>
      <c r="F36" s="18" t="s">
        <v>70</v>
      </c>
      <c r="G36" s="19">
        <f t="shared" si="0"/>
        <v>40000</v>
      </c>
      <c r="H36" s="19">
        <f t="shared" si="1"/>
        <v>1600</v>
      </c>
      <c r="I36" s="17">
        <f t="shared" si="2"/>
        <v>560</v>
      </c>
      <c r="J36" s="17">
        <f t="shared" si="3"/>
        <v>576</v>
      </c>
      <c r="K36" s="17">
        <f t="shared" si="4"/>
        <v>144</v>
      </c>
      <c r="L36" s="17">
        <f t="shared" si="5"/>
        <v>320</v>
      </c>
      <c r="M36" s="27"/>
    </row>
    <row r="37" s="2" customFormat="1" ht="93" customHeight="1" spans="1:13">
      <c r="A37" s="13">
        <v>34</v>
      </c>
      <c r="B37" s="14" t="s">
        <v>72</v>
      </c>
      <c r="C37" s="15">
        <v>1</v>
      </c>
      <c r="D37" s="16" t="s">
        <v>16</v>
      </c>
      <c r="E37" s="17">
        <v>135</v>
      </c>
      <c r="F37" s="18" t="s">
        <v>73</v>
      </c>
      <c r="G37" s="19">
        <f t="shared" ref="G37:G68" si="6">E37*1000</f>
        <v>135000</v>
      </c>
      <c r="H37" s="19">
        <f t="shared" ref="H37:H68" si="7">E37*40</f>
        <v>5400</v>
      </c>
      <c r="I37" s="17">
        <f t="shared" ref="I37:I68" si="8">ROUND(H37*0.35,2)</f>
        <v>1890</v>
      </c>
      <c r="J37" s="17">
        <f t="shared" ref="J37:J68" si="9">ROUND(H37*0.36,2)</f>
        <v>1944</v>
      </c>
      <c r="K37" s="17">
        <f t="shared" ref="K37:K68" si="10">ROUND(H37*0.09,2)</f>
        <v>486</v>
      </c>
      <c r="L37" s="17">
        <f t="shared" ref="L37:L68" si="11">ROUND(H37*0.2,2)</f>
        <v>1080</v>
      </c>
      <c r="M37" s="27"/>
    </row>
    <row r="38" s="2" customFormat="1" ht="93" customHeight="1" spans="1:13">
      <c r="A38" s="13">
        <v>35</v>
      </c>
      <c r="B38" s="14" t="s">
        <v>74</v>
      </c>
      <c r="C38" s="15">
        <v>1</v>
      </c>
      <c r="D38" s="16" t="s">
        <v>16</v>
      </c>
      <c r="E38" s="17">
        <v>153</v>
      </c>
      <c r="F38" s="18" t="s">
        <v>75</v>
      </c>
      <c r="G38" s="19">
        <f t="shared" si="6"/>
        <v>153000</v>
      </c>
      <c r="H38" s="19">
        <f t="shared" si="7"/>
        <v>6120</v>
      </c>
      <c r="I38" s="17">
        <f t="shared" si="8"/>
        <v>2142</v>
      </c>
      <c r="J38" s="17">
        <f t="shared" si="9"/>
        <v>2203.2</v>
      </c>
      <c r="K38" s="17">
        <f t="shared" si="10"/>
        <v>550.8</v>
      </c>
      <c r="L38" s="17">
        <f t="shared" si="11"/>
        <v>1224</v>
      </c>
      <c r="M38" s="27"/>
    </row>
    <row r="39" s="2" customFormat="1" ht="93" customHeight="1" spans="1:13">
      <c r="A39" s="13">
        <v>36</v>
      </c>
      <c r="B39" s="14" t="s">
        <v>76</v>
      </c>
      <c r="C39" s="15">
        <v>154</v>
      </c>
      <c r="D39" s="16" t="s">
        <v>16</v>
      </c>
      <c r="E39" s="17">
        <v>385.8</v>
      </c>
      <c r="F39" s="18" t="s">
        <v>77</v>
      </c>
      <c r="G39" s="19">
        <f t="shared" si="6"/>
        <v>385800</v>
      </c>
      <c r="H39" s="19">
        <f t="shared" si="7"/>
        <v>15432</v>
      </c>
      <c r="I39" s="17">
        <f t="shared" si="8"/>
        <v>5401.2</v>
      </c>
      <c r="J39" s="17">
        <f t="shared" si="9"/>
        <v>5555.52</v>
      </c>
      <c r="K39" s="17">
        <f t="shared" si="10"/>
        <v>1388.88</v>
      </c>
      <c r="L39" s="17">
        <f t="shared" si="11"/>
        <v>3086.4</v>
      </c>
      <c r="M39" s="27"/>
    </row>
    <row r="40" s="2" customFormat="1" ht="93" customHeight="1" spans="1:13">
      <c r="A40" s="13">
        <v>37</v>
      </c>
      <c r="B40" s="14" t="s">
        <v>78</v>
      </c>
      <c r="C40" s="15">
        <v>46</v>
      </c>
      <c r="D40" s="16" t="s">
        <v>16</v>
      </c>
      <c r="E40" s="17">
        <v>60</v>
      </c>
      <c r="F40" s="18" t="s">
        <v>79</v>
      </c>
      <c r="G40" s="19">
        <f t="shared" si="6"/>
        <v>60000</v>
      </c>
      <c r="H40" s="19">
        <f t="shared" si="7"/>
        <v>2400</v>
      </c>
      <c r="I40" s="17">
        <f t="shared" si="8"/>
        <v>840</v>
      </c>
      <c r="J40" s="17">
        <f t="shared" si="9"/>
        <v>864</v>
      </c>
      <c r="K40" s="17">
        <f t="shared" si="10"/>
        <v>216</v>
      </c>
      <c r="L40" s="17">
        <f t="shared" si="11"/>
        <v>480</v>
      </c>
      <c r="M40" s="27"/>
    </row>
    <row r="41" s="2" customFormat="1" ht="93" customHeight="1" spans="1:13">
      <c r="A41" s="13">
        <v>38</v>
      </c>
      <c r="B41" s="14" t="s">
        <v>80</v>
      </c>
      <c r="C41" s="15">
        <v>13</v>
      </c>
      <c r="D41" s="16" t="s">
        <v>16</v>
      </c>
      <c r="E41" s="17">
        <v>34.2</v>
      </c>
      <c r="F41" s="18" t="s">
        <v>81</v>
      </c>
      <c r="G41" s="19">
        <f t="shared" si="6"/>
        <v>34200</v>
      </c>
      <c r="H41" s="19">
        <f t="shared" si="7"/>
        <v>1368</v>
      </c>
      <c r="I41" s="17">
        <f t="shared" si="8"/>
        <v>478.8</v>
      </c>
      <c r="J41" s="17">
        <f t="shared" si="9"/>
        <v>492.48</v>
      </c>
      <c r="K41" s="17">
        <f t="shared" si="10"/>
        <v>123.12</v>
      </c>
      <c r="L41" s="17">
        <f t="shared" si="11"/>
        <v>273.6</v>
      </c>
      <c r="M41" s="27"/>
    </row>
    <row r="42" s="2" customFormat="1" ht="93" customHeight="1" spans="1:13">
      <c r="A42" s="13">
        <v>39</v>
      </c>
      <c r="B42" s="14" t="s">
        <v>82</v>
      </c>
      <c r="C42" s="15">
        <v>6</v>
      </c>
      <c r="D42" s="16" t="s">
        <v>16</v>
      </c>
      <c r="E42" s="17">
        <v>13.4</v>
      </c>
      <c r="F42" s="18" t="s">
        <v>83</v>
      </c>
      <c r="G42" s="19">
        <f t="shared" si="6"/>
        <v>13400</v>
      </c>
      <c r="H42" s="19">
        <f t="shared" si="7"/>
        <v>536</v>
      </c>
      <c r="I42" s="17">
        <f t="shared" si="8"/>
        <v>187.6</v>
      </c>
      <c r="J42" s="17">
        <f t="shared" si="9"/>
        <v>192.96</v>
      </c>
      <c r="K42" s="17">
        <f t="shared" si="10"/>
        <v>48.24</v>
      </c>
      <c r="L42" s="17">
        <f t="shared" si="11"/>
        <v>107.2</v>
      </c>
      <c r="M42" s="27"/>
    </row>
    <row r="43" s="2" customFormat="1" ht="93" customHeight="1" spans="1:13">
      <c r="A43" s="13">
        <v>40</v>
      </c>
      <c r="B43" s="14" t="s">
        <v>84</v>
      </c>
      <c r="C43" s="15">
        <v>69</v>
      </c>
      <c r="D43" s="16" t="s">
        <v>16</v>
      </c>
      <c r="E43" s="17">
        <v>162.35</v>
      </c>
      <c r="F43" s="18" t="s">
        <v>85</v>
      </c>
      <c r="G43" s="19">
        <f t="shared" si="6"/>
        <v>162350</v>
      </c>
      <c r="H43" s="19">
        <f t="shared" si="7"/>
        <v>6494</v>
      </c>
      <c r="I43" s="17">
        <f t="shared" si="8"/>
        <v>2272.9</v>
      </c>
      <c r="J43" s="17">
        <f t="shared" si="9"/>
        <v>2337.84</v>
      </c>
      <c r="K43" s="17">
        <f t="shared" si="10"/>
        <v>584.46</v>
      </c>
      <c r="L43" s="17">
        <f t="shared" si="11"/>
        <v>1298.8</v>
      </c>
      <c r="M43" s="27"/>
    </row>
    <row r="44" s="2" customFormat="1" ht="93" customHeight="1" spans="1:13">
      <c r="A44" s="13">
        <v>41</v>
      </c>
      <c r="B44" s="14" t="s">
        <v>86</v>
      </c>
      <c r="C44" s="15">
        <v>23</v>
      </c>
      <c r="D44" s="16" t="s">
        <v>16</v>
      </c>
      <c r="E44" s="17">
        <v>49.5</v>
      </c>
      <c r="F44" s="18" t="s">
        <v>87</v>
      </c>
      <c r="G44" s="19">
        <f t="shared" si="6"/>
        <v>49500</v>
      </c>
      <c r="H44" s="19">
        <f t="shared" si="7"/>
        <v>1980</v>
      </c>
      <c r="I44" s="17">
        <f t="shared" si="8"/>
        <v>693</v>
      </c>
      <c r="J44" s="17">
        <f t="shared" si="9"/>
        <v>712.8</v>
      </c>
      <c r="K44" s="17">
        <f t="shared" si="10"/>
        <v>178.2</v>
      </c>
      <c r="L44" s="17">
        <f t="shared" si="11"/>
        <v>396</v>
      </c>
      <c r="M44" s="27"/>
    </row>
    <row r="45" s="2" customFormat="1" ht="93" customHeight="1" spans="1:13">
      <c r="A45" s="13">
        <v>42</v>
      </c>
      <c r="B45" s="14" t="s">
        <v>88</v>
      </c>
      <c r="C45" s="15">
        <v>141</v>
      </c>
      <c r="D45" s="16" t="s">
        <v>16</v>
      </c>
      <c r="E45" s="17">
        <v>295</v>
      </c>
      <c r="F45" s="18" t="s">
        <v>89</v>
      </c>
      <c r="G45" s="19">
        <f t="shared" si="6"/>
        <v>295000</v>
      </c>
      <c r="H45" s="19">
        <f t="shared" si="7"/>
        <v>11800</v>
      </c>
      <c r="I45" s="17">
        <f t="shared" si="8"/>
        <v>4130</v>
      </c>
      <c r="J45" s="17">
        <f t="shared" si="9"/>
        <v>4248</v>
      </c>
      <c r="K45" s="17">
        <f t="shared" si="10"/>
        <v>1062</v>
      </c>
      <c r="L45" s="17">
        <f t="shared" si="11"/>
        <v>2360</v>
      </c>
      <c r="M45" s="27"/>
    </row>
    <row r="46" s="2" customFormat="1" ht="93" customHeight="1" spans="1:13">
      <c r="A46" s="13">
        <v>43</v>
      </c>
      <c r="B46" s="14" t="s">
        <v>90</v>
      </c>
      <c r="C46" s="15">
        <v>186</v>
      </c>
      <c r="D46" s="16" t="s">
        <v>16</v>
      </c>
      <c r="E46" s="17">
        <v>534.87</v>
      </c>
      <c r="F46" s="18" t="s">
        <v>34</v>
      </c>
      <c r="G46" s="19">
        <f t="shared" si="6"/>
        <v>534870</v>
      </c>
      <c r="H46" s="19">
        <f t="shared" si="7"/>
        <v>21394.8</v>
      </c>
      <c r="I46" s="17">
        <f t="shared" si="8"/>
        <v>7488.18</v>
      </c>
      <c r="J46" s="17">
        <f t="shared" si="9"/>
        <v>7702.13</v>
      </c>
      <c r="K46" s="17">
        <f t="shared" si="10"/>
        <v>1925.53</v>
      </c>
      <c r="L46" s="17">
        <f t="shared" si="11"/>
        <v>4278.96</v>
      </c>
      <c r="M46" s="27"/>
    </row>
    <row r="47" s="2" customFormat="1" ht="93" customHeight="1" spans="1:13">
      <c r="A47" s="13">
        <v>44</v>
      </c>
      <c r="B47" s="14" t="s">
        <v>91</v>
      </c>
      <c r="C47" s="15">
        <v>51</v>
      </c>
      <c r="D47" s="16" t="s">
        <v>16</v>
      </c>
      <c r="E47" s="17">
        <v>109.3</v>
      </c>
      <c r="F47" s="18" t="s">
        <v>36</v>
      </c>
      <c r="G47" s="19">
        <f t="shared" si="6"/>
        <v>109300</v>
      </c>
      <c r="H47" s="19">
        <f t="shared" si="7"/>
        <v>4372</v>
      </c>
      <c r="I47" s="17">
        <f t="shared" si="8"/>
        <v>1530.2</v>
      </c>
      <c r="J47" s="17">
        <f t="shared" si="9"/>
        <v>1573.92</v>
      </c>
      <c r="K47" s="17">
        <f t="shared" si="10"/>
        <v>393.48</v>
      </c>
      <c r="L47" s="17">
        <f t="shared" si="11"/>
        <v>874.4</v>
      </c>
      <c r="M47" s="27"/>
    </row>
    <row r="48" s="2" customFormat="1" ht="93" customHeight="1" spans="1:13">
      <c r="A48" s="13">
        <v>45</v>
      </c>
      <c r="B48" s="14" t="s">
        <v>92</v>
      </c>
      <c r="C48" s="15">
        <v>91</v>
      </c>
      <c r="D48" s="16" t="s">
        <v>16</v>
      </c>
      <c r="E48" s="17">
        <v>150.11</v>
      </c>
      <c r="F48" s="18" t="s">
        <v>93</v>
      </c>
      <c r="G48" s="19">
        <f t="shared" si="6"/>
        <v>150110</v>
      </c>
      <c r="H48" s="19">
        <f t="shared" si="7"/>
        <v>6004.4</v>
      </c>
      <c r="I48" s="17">
        <f t="shared" si="8"/>
        <v>2101.54</v>
      </c>
      <c r="J48" s="17">
        <f t="shared" si="9"/>
        <v>2161.58</v>
      </c>
      <c r="K48" s="17">
        <f t="shared" si="10"/>
        <v>540.4</v>
      </c>
      <c r="L48" s="17">
        <f t="shared" si="11"/>
        <v>1200.88</v>
      </c>
      <c r="M48" s="27"/>
    </row>
    <row r="49" s="2" customFormat="1" ht="93" customHeight="1" spans="1:13">
      <c r="A49" s="13">
        <v>46</v>
      </c>
      <c r="B49" s="14" t="s">
        <v>94</v>
      </c>
      <c r="C49" s="15">
        <v>303</v>
      </c>
      <c r="D49" s="16" t="s">
        <v>16</v>
      </c>
      <c r="E49" s="17">
        <v>521.46</v>
      </c>
      <c r="F49" s="18" t="s">
        <v>95</v>
      </c>
      <c r="G49" s="19">
        <f t="shared" si="6"/>
        <v>521460</v>
      </c>
      <c r="H49" s="19">
        <f t="shared" si="7"/>
        <v>20858.4</v>
      </c>
      <c r="I49" s="17">
        <f t="shared" si="8"/>
        <v>7300.44</v>
      </c>
      <c r="J49" s="17">
        <f t="shared" si="9"/>
        <v>7509.02</v>
      </c>
      <c r="K49" s="17">
        <f t="shared" si="10"/>
        <v>1877.26</v>
      </c>
      <c r="L49" s="17">
        <f t="shared" si="11"/>
        <v>4171.68</v>
      </c>
      <c r="M49" s="27"/>
    </row>
    <row r="50" s="2" customFormat="1" ht="93" customHeight="1" spans="1:13">
      <c r="A50" s="13">
        <v>47</v>
      </c>
      <c r="B50" s="14" t="s">
        <v>96</v>
      </c>
      <c r="C50" s="15">
        <v>225</v>
      </c>
      <c r="D50" s="16" t="s">
        <v>16</v>
      </c>
      <c r="E50" s="17">
        <v>600.01</v>
      </c>
      <c r="F50" s="18" t="s">
        <v>97</v>
      </c>
      <c r="G50" s="19">
        <f t="shared" si="6"/>
        <v>600010</v>
      </c>
      <c r="H50" s="19">
        <f t="shared" si="7"/>
        <v>24000.4</v>
      </c>
      <c r="I50" s="17">
        <f t="shared" si="8"/>
        <v>8400.14</v>
      </c>
      <c r="J50" s="17">
        <f t="shared" si="9"/>
        <v>8640.14</v>
      </c>
      <c r="K50" s="17">
        <f t="shared" si="10"/>
        <v>2160.04</v>
      </c>
      <c r="L50" s="17">
        <f t="shared" si="11"/>
        <v>4800.08</v>
      </c>
      <c r="M50" s="27"/>
    </row>
    <row r="51" s="2" customFormat="1" ht="93" customHeight="1" spans="1:13">
      <c r="A51" s="13">
        <v>48</v>
      </c>
      <c r="B51" s="14" t="s">
        <v>98</v>
      </c>
      <c r="C51" s="15">
        <v>212</v>
      </c>
      <c r="D51" s="16" t="s">
        <v>16</v>
      </c>
      <c r="E51" s="17">
        <v>612</v>
      </c>
      <c r="F51" s="18" t="s">
        <v>99</v>
      </c>
      <c r="G51" s="19">
        <f t="shared" si="6"/>
        <v>612000</v>
      </c>
      <c r="H51" s="19">
        <f t="shared" si="7"/>
        <v>24480</v>
      </c>
      <c r="I51" s="17">
        <f t="shared" si="8"/>
        <v>8568</v>
      </c>
      <c r="J51" s="17">
        <f t="shared" si="9"/>
        <v>8812.8</v>
      </c>
      <c r="K51" s="17">
        <f t="shared" si="10"/>
        <v>2203.2</v>
      </c>
      <c r="L51" s="17">
        <f t="shared" si="11"/>
        <v>4896</v>
      </c>
      <c r="M51" s="27"/>
    </row>
    <row r="52" s="2" customFormat="1" ht="93" customHeight="1" spans="1:13">
      <c r="A52" s="13">
        <v>49</v>
      </c>
      <c r="B52" s="14" t="s">
        <v>100</v>
      </c>
      <c r="C52" s="15">
        <v>91</v>
      </c>
      <c r="D52" s="16" t="s">
        <v>16</v>
      </c>
      <c r="E52" s="17">
        <v>225.3</v>
      </c>
      <c r="F52" s="18" t="s">
        <v>101</v>
      </c>
      <c r="G52" s="19">
        <f t="shared" si="6"/>
        <v>225300</v>
      </c>
      <c r="H52" s="19">
        <f t="shared" si="7"/>
        <v>9012</v>
      </c>
      <c r="I52" s="17">
        <f t="shared" si="8"/>
        <v>3154.2</v>
      </c>
      <c r="J52" s="17">
        <f t="shared" si="9"/>
        <v>3244.32</v>
      </c>
      <c r="K52" s="17">
        <f t="shared" si="10"/>
        <v>811.08</v>
      </c>
      <c r="L52" s="17">
        <f t="shared" si="11"/>
        <v>1802.4</v>
      </c>
      <c r="M52" s="27"/>
    </row>
    <row r="53" s="2" customFormat="1" ht="93" customHeight="1" spans="1:13">
      <c r="A53" s="13">
        <v>50</v>
      </c>
      <c r="B53" s="14" t="s">
        <v>102</v>
      </c>
      <c r="C53" s="15">
        <v>59</v>
      </c>
      <c r="D53" s="16" t="s">
        <v>16</v>
      </c>
      <c r="E53" s="17">
        <v>107.9</v>
      </c>
      <c r="F53" s="18" t="s">
        <v>103</v>
      </c>
      <c r="G53" s="19">
        <f t="shared" si="6"/>
        <v>107900</v>
      </c>
      <c r="H53" s="19">
        <f t="shared" si="7"/>
        <v>4316</v>
      </c>
      <c r="I53" s="17">
        <f t="shared" si="8"/>
        <v>1510.6</v>
      </c>
      <c r="J53" s="17">
        <f t="shared" si="9"/>
        <v>1553.76</v>
      </c>
      <c r="K53" s="17">
        <f t="shared" si="10"/>
        <v>388.44</v>
      </c>
      <c r="L53" s="17">
        <f t="shared" si="11"/>
        <v>863.2</v>
      </c>
      <c r="M53" s="27"/>
    </row>
    <row r="54" s="2" customFormat="1" ht="93" customHeight="1" spans="1:13">
      <c r="A54" s="13">
        <v>51</v>
      </c>
      <c r="B54" s="14" t="s">
        <v>104</v>
      </c>
      <c r="C54" s="15">
        <v>392</v>
      </c>
      <c r="D54" s="16" t="s">
        <v>16</v>
      </c>
      <c r="E54" s="17">
        <v>1248.47</v>
      </c>
      <c r="F54" s="18" t="s">
        <v>105</v>
      </c>
      <c r="G54" s="19">
        <f t="shared" si="6"/>
        <v>1248470</v>
      </c>
      <c r="H54" s="19">
        <f t="shared" si="7"/>
        <v>49938.8</v>
      </c>
      <c r="I54" s="17">
        <f t="shared" si="8"/>
        <v>17478.58</v>
      </c>
      <c r="J54" s="17">
        <f t="shared" si="9"/>
        <v>17977.97</v>
      </c>
      <c r="K54" s="17">
        <f t="shared" si="10"/>
        <v>4494.49</v>
      </c>
      <c r="L54" s="17">
        <f t="shared" si="11"/>
        <v>9987.76</v>
      </c>
      <c r="M54" s="27"/>
    </row>
    <row r="55" s="2" customFormat="1" ht="93" customHeight="1" spans="1:13">
      <c r="A55" s="13">
        <v>52</v>
      </c>
      <c r="B55" s="14" t="s">
        <v>106</v>
      </c>
      <c r="C55" s="15">
        <v>50</v>
      </c>
      <c r="D55" s="16" t="s">
        <v>16</v>
      </c>
      <c r="E55" s="17">
        <v>105</v>
      </c>
      <c r="F55" s="18" t="s">
        <v>107</v>
      </c>
      <c r="G55" s="19">
        <f t="shared" si="6"/>
        <v>105000</v>
      </c>
      <c r="H55" s="19">
        <f t="shared" si="7"/>
        <v>4200</v>
      </c>
      <c r="I55" s="17">
        <f t="shared" si="8"/>
        <v>1470</v>
      </c>
      <c r="J55" s="17">
        <f t="shared" si="9"/>
        <v>1512</v>
      </c>
      <c r="K55" s="17">
        <f t="shared" si="10"/>
        <v>378</v>
      </c>
      <c r="L55" s="17">
        <f t="shared" si="11"/>
        <v>840</v>
      </c>
      <c r="M55" s="27"/>
    </row>
    <row r="56" s="2" customFormat="1" ht="93" customHeight="1" spans="1:13">
      <c r="A56" s="13">
        <v>53</v>
      </c>
      <c r="B56" s="14" t="s">
        <v>108</v>
      </c>
      <c r="C56" s="15">
        <v>29</v>
      </c>
      <c r="D56" s="16" t="s">
        <v>16</v>
      </c>
      <c r="E56" s="17">
        <v>44</v>
      </c>
      <c r="F56" s="18" t="s">
        <v>109</v>
      </c>
      <c r="G56" s="19">
        <f t="shared" si="6"/>
        <v>44000</v>
      </c>
      <c r="H56" s="19">
        <f t="shared" si="7"/>
        <v>1760</v>
      </c>
      <c r="I56" s="17">
        <f t="shared" si="8"/>
        <v>616</v>
      </c>
      <c r="J56" s="17">
        <f t="shared" si="9"/>
        <v>633.6</v>
      </c>
      <c r="K56" s="17">
        <f t="shared" si="10"/>
        <v>158.4</v>
      </c>
      <c r="L56" s="17">
        <f t="shared" si="11"/>
        <v>352</v>
      </c>
      <c r="M56" s="27"/>
    </row>
    <row r="57" s="2" customFormat="1" ht="93" customHeight="1" spans="1:13">
      <c r="A57" s="13">
        <v>54</v>
      </c>
      <c r="B57" s="14" t="s">
        <v>110</v>
      </c>
      <c r="C57" s="15">
        <v>141</v>
      </c>
      <c r="D57" s="16" t="s">
        <v>16</v>
      </c>
      <c r="E57" s="17">
        <v>478.01</v>
      </c>
      <c r="F57" s="18" t="s">
        <v>111</v>
      </c>
      <c r="G57" s="19">
        <f t="shared" si="6"/>
        <v>478010</v>
      </c>
      <c r="H57" s="19">
        <f t="shared" si="7"/>
        <v>19120.4</v>
      </c>
      <c r="I57" s="17">
        <f t="shared" si="8"/>
        <v>6692.14</v>
      </c>
      <c r="J57" s="17">
        <f t="shared" si="9"/>
        <v>6883.34</v>
      </c>
      <c r="K57" s="17">
        <f t="shared" si="10"/>
        <v>1720.84</v>
      </c>
      <c r="L57" s="17">
        <f t="shared" si="11"/>
        <v>3824.08</v>
      </c>
      <c r="M57" s="27"/>
    </row>
    <row r="58" s="2" customFormat="1" ht="93" customHeight="1" spans="1:13">
      <c r="A58" s="13">
        <v>55</v>
      </c>
      <c r="B58" s="14" t="s">
        <v>112</v>
      </c>
      <c r="C58" s="15">
        <v>29</v>
      </c>
      <c r="D58" s="16" t="s">
        <v>16</v>
      </c>
      <c r="E58" s="17">
        <v>65.68</v>
      </c>
      <c r="F58" s="18" t="s">
        <v>113</v>
      </c>
      <c r="G58" s="19">
        <f t="shared" si="6"/>
        <v>65680</v>
      </c>
      <c r="H58" s="19">
        <f t="shared" si="7"/>
        <v>2627.2</v>
      </c>
      <c r="I58" s="17">
        <f t="shared" si="8"/>
        <v>919.52</v>
      </c>
      <c r="J58" s="17">
        <f t="shared" si="9"/>
        <v>945.79</v>
      </c>
      <c r="K58" s="17">
        <f t="shared" si="10"/>
        <v>236.45</v>
      </c>
      <c r="L58" s="17">
        <f t="shared" si="11"/>
        <v>525.44</v>
      </c>
      <c r="M58" s="27"/>
    </row>
    <row r="59" s="2" customFormat="1" ht="93" customHeight="1" spans="1:13">
      <c r="A59" s="13">
        <v>56</v>
      </c>
      <c r="B59" s="14" t="s">
        <v>114</v>
      </c>
      <c r="C59" s="15">
        <v>67</v>
      </c>
      <c r="D59" s="16" t="s">
        <v>16</v>
      </c>
      <c r="E59" s="17">
        <v>280.62</v>
      </c>
      <c r="F59" s="18" t="s">
        <v>115</v>
      </c>
      <c r="G59" s="19">
        <f t="shared" si="6"/>
        <v>280620</v>
      </c>
      <c r="H59" s="19">
        <f t="shared" si="7"/>
        <v>11224.8</v>
      </c>
      <c r="I59" s="17">
        <f t="shared" si="8"/>
        <v>3928.68</v>
      </c>
      <c r="J59" s="17">
        <f t="shared" si="9"/>
        <v>4040.93</v>
      </c>
      <c r="K59" s="17">
        <f t="shared" si="10"/>
        <v>1010.23</v>
      </c>
      <c r="L59" s="17">
        <f t="shared" si="11"/>
        <v>2244.96</v>
      </c>
      <c r="M59" s="27"/>
    </row>
    <row r="60" s="2" customFormat="1" ht="93" customHeight="1" spans="1:13">
      <c r="A60" s="13">
        <v>57</v>
      </c>
      <c r="B60" s="14" t="s">
        <v>116</v>
      </c>
      <c r="C60" s="15">
        <v>102</v>
      </c>
      <c r="D60" s="16" t="s">
        <v>16</v>
      </c>
      <c r="E60" s="17">
        <v>225.15</v>
      </c>
      <c r="F60" s="18" t="s">
        <v>117</v>
      </c>
      <c r="G60" s="19">
        <f t="shared" si="6"/>
        <v>225150</v>
      </c>
      <c r="H60" s="19">
        <f t="shared" si="7"/>
        <v>9006</v>
      </c>
      <c r="I60" s="17">
        <f t="shared" si="8"/>
        <v>3152.1</v>
      </c>
      <c r="J60" s="17">
        <f t="shared" si="9"/>
        <v>3242.16</v>
      </c>
      <c r="K60" s="17">
        <f t="shared" si="10"/>
        <v>810.54</v>
      </c>
      <c r="L60" s="17">
        <f t="shared" si="11"/>
        <v>1801.2</v>
      </c>
      <c r="M60" s="27"/>
    </row>
    <row r="61" s="2" customFormat="1" ht="93" customHeight="1" spans="1:13">
      <c r="A61" s="13">
        <v>58</v>
      </c>
      <c r="B61" s="14" t="s">
        <v>118</v>
      </c>
      <c r="C61" s="15">
        <v>6</v>
      </c>
      <c r="D61" s="16" t="s">
        <v>16</v>
      </c>
      <c r="E61" s="17">
        <v>47.5</v>
      </c>
      <c r="F61" s="18" t="s">
        <v>119</v>
      </c>
      <c r="G61" s="19">
        <f t="shared" si="6"/>
        <v>47500</v>
      </c>
      <c r="H61" s="19">
        <f t="shared" si="7"/>
        <v>1900</v>
      </c>
      <c r="I61" s="17">
        <f t="shared" si="8"/>
        <v>665</v>
      </c>
      <c r="J61" s="17">
        <f t="shared" si="9"/>
        <v>684</v>
      </c>
      <c r="K61" s="17">
        <f t="shared" si="10"/>
        <v>171</v>
      </c>
      <c r="L61" s="17">
        <f t="shared" si="11"/>
        <v>380</v>
      </c>
      <c r="M61" s="27"/>
    </row>
    <row r="62" s="2" customFormat="1" ht="93" customHeight="1" spans="1:13">
      <c r="A62" s="13">
        <v>59</v>
      </c>
      <c r="B62" s="14" t="s">
        <v>120</v>
      </c>
      <c r="C62" s="15">
        <v>12</v>
      </c>
      <c r="D62" s="16" t="s">
        <v>16</v>
      </c>
      <c r="E62" s="17">
        <v>24.5</v>
      </c>
      <c r="F62" s="18" t="s">
        <v>121</v>
      </c>
      <c r="G62" s="19">
        <f t="shared" si="6"/>
        <v>24500</v>
      </c>
      <c r="H62" s="19">
        <f t="shared" si="7"/>
        <v>980</v>
      </c>
      <c r="I62" s="17">
        <f t="shared" si="8"/>
        <v>343</v>
      </c>
      <c r="J62" s="17">
        <f t="shared" si="9"/>
        <v>352.8</v>
      </c>
      <c r="K62" s="17">
        <f t="shared" si="10"/>
        <v>88.2</v>
      </c>
      <c r="L62" s="17">
        <f t="shared" si="11"/>
        <v>196</v>
      </c>
      <c r="M62" s="27"/>
    </row>
    <row r="63" s="2" customFormat="1" ht="93" customHeight="1" spans="1:13">
      <c r="A63" s="13">
        <v>60</v>
      </c>
      <c r="B63" s="14" t="s">
        <v>122</v>
      </c>
      <c r="C63" s="15">
        <v>677</v>
      </c>
      <c r="D63" s="16" t="s">
        <v>16</v>
      </c>
      <c r="E63" s="17">
        <v>898.82</v>
      </c>
      <c r="F63" s="18" t="s">
        <v>22</v>
      </c>
      <c r="G63" s="19">
        <f t="shared" si="6"/>
        <v>898820</v>
      </c>
      <c r="H63" s="19">
        <f t="shared" si="7"/>
        <v>35952.8</v>
      </c>
      <c r="I63" s="17">
        <f t="shared" si="8"/>
        <v>12583.48</v>
      </c>
      <c r="J63" s="17">
        <f t="shared" si="9"/>
        <v>12943.01</v>
      </c>
      <c r="K63" s="17">
        <f t="shared" si="10"/>
        <v>3235.75</v>
      </c>
      <c r="L63" s="17">
        <f t="shared" si="11"/>
        <v>7190.56</v>
      </c>
      <c r="M63" s="27"/>
    </row>
    <row r="64" s="3" customFormat="1" ht="93" customHeight="1" spans="1:13">
      <c r="A64" s="13">
        <v>61</v>
      </c>
      <c r="B64" s="14" t="s">
        <v>123</v>
      </c>
      <c r="C64" s="15">
        <v>39</v>
      </c>
      <c r="D64" s="16" t="s">
        <v>16</v>
      </c>
      <c r="E64" s="17">
        <v>116.9</v>
      </c>
      <c r="F64" s="18" t="s">
        <v>26</v>
      </c>
      <c r="G64" s="19">
        <f t="shared" si="6"/>
        <v>116900</v>
      </c>
      <c r="H64" s="19">
        <f t="shared" si="7"/>
        <v>4676</v>
      </c>
      <c r="I64" s="17">
        <f t="shared" si="8"/>
        <v>1636.6</v>
      </c>
      <c r="J64" s="17">
        <f t="shared" si="9"/>
        <v>1683.36</v>
      </c>
      <c r="K64" s="17">
        <f t="shared" si="10"/>
        <v>420.84</v>
      </c>
      <c r="L64" s="17">
        <f t="shared" si="11"/>
        <v>935.2</v>
      </c>
      <c r="M64" s="28"/>
    </row>
    <row r="65" s="2" customFormat="1" ht="93" customHeight="1" spans="1:13">
      <c r="A65" s="13">
        <v>62</v>
      </c>
      <c r="B65" s="14" t="s">
        <v>124</v>
      </c>
      <c r="C65" s="15">
        <v>219</v>
      </c>
      <c r="D65" s="16" t="s">
        <v>16</v>
      </c>
      <c r="E65" s="17">
        <v>320.35</v>
      </c>
      <c r="F65" s="18" t="s">
        <v>125</v>
      </c>
      <c r="G65" s="19">
        <f t="shared" si="6"/>
        <v>320350</v>
      </c>
      <c r="H65" s="19">
        <f t="shared" si="7"/>
        <v>12814</v>
      </c>
      <c r="I65" s="17">
        <f t="shared" si="8"/>
        <v>4484.9</v>
      </c>
      <c r="J65" s="17">
        <f t="shared" si="9"/>
        <v>4613.04</v>
      </c>
      <c r="K65" s="17">
        <f t="shared" si="10"/>
        <v>1153.26</v>
      </c>
      <c r="L65" s="17">
        <f t="shared" si="11"/>
        <v>2562.8</v>
      </c>
      <c r="M65" s="27"/>
    </row>
    <row r="66" s="2" customFormat="1" ht="93" customHeight="1" spans="1:13">
      <c r="A66" s="13">
        <v>63</v>
      </c>
      <c r="B66" s="14" t="s">
        <v>126</v>
      </c>
      <c r="C66" s="15">
        <v>610</v>
      </c>
      <c r="D66" s="16" t="s">
        <v>16</v>
      </c>
      <c r="E66" s="17">
        <v>572.88</v>
      </c>
      <c r="F66" s="18" t="s">
        <v>127</v>
      </c>
      <c r="G66" s="19">
        <f t="shared" si="6"/>
        <v>572880</v>
      </c>
      <c r="H66" s="19">
        <f t="shared" si="7"/>
        <v>22915.2</v>
      </c>
      <c r="I66" s="17">
        <f t="shared" si="8"/>
        <v>8020.32</v>
      </c>
      <c r="J66" s="17">
        <f t="shared" si="9"/>
        <v>8249.47</v>
      </c>
      <c r="K66" s="17">
        <f t="shared" si="10"/>
        <v>2062.37</v>
      </c>
      <c r="L66" s="17">
        <f t="shared" si="11"/>
        <v>4583.04</v>
      </c>
      <c r="M66" s="27"/>
    </row>
    <row r="67" s="2" customFormat="1" ht="93" customHeight="1" spans="1:13">
      <c r="A67" s="13">
        <v>64</v>
      </c>
      <c r="B67" s="14" t="s">
        <v>128</v>
      </c>
      <c r="C67" s="15">
        <v>10</v>
      </c>
      <c r="D67" s="16" t="s">
        <v>16</v>
      </c>
      <c r="E67" s="17">
        <v>31.9</v>
      </c>
      <c r="F67" s="18" t="s">
        <v>129</v>
      </c>
      <c r="G67" s="19">
        <f t="shared" si="6"/>
        <v>31900</v>
      </c>
      <c r="H67" s="19">
        <f t="shared" si="7"/>
        <v>1276</v>
      </c>
      <c r="I67" s="17">
        <f t="shared" si="8"/>
        <v>446.6</v>
      </c>
      <c r="J67" s="17">
        <f t="shared" si="9"/>
        <v>459.36</v>
      </c>
      <c r="K67" s="17">
        <f t="shared" si="10"/>
        <v>114.84</v>
      </c>
      <c r="L67" s="17">
        <f t="shared" si="11"/>
        <v>255.2</v>
      </c>
      <c r="M67" s="27"/>
    </row>
    <row r="68" s="2" customFormat="1" ht="93" customHeight="1" spans="1:13">
      <c r="A68" s="13">
        <v>65</v>
      </c>
      <c r="B68" s="14" t="s">
        <v>130</v>
      </c>
      <c r="C68" s="15">
        <v>271</v>
      </c>
      <c r="D68" s="16" t="s">
        <v>16</v>
      </c>
      <c r="E68" s="17">
        <v>469.58</v>
      </c>
      <c r="F68" s="18" t="s">
        <v>131</v>
      </c>
      <c r="G68" s="19">
        <f t="shared" si="6"/>
        <v>469580</v>
      </c>
      <c r="H68" s="19">
        <f t="shared" si="7"/>
        <v>18783.2</v>
      </c>
      <c r="I68" s="17">
        <f t="shared" si="8"/>
        <v>6574.12</v>
      </c>
      <c r="J68" s="17">
        <f t="shared" si="9"/>
        <v>6761.95</v>
      </c>
      <c r="K68" s="17">
        <f t="shared" si="10"/>
        <v>1690.49</v>
      </c>
      <c r="L68" s="17">
        <f t="shared" si="11"/>
        <v>3756.64</v>
      </c>
      <c r="M68" s="27"/>
    </row>
    <row r="69" s="2" customFormat="1" ht="93" customHeight="1" spans="1:13">
      <c r="A69" s="13">
        <v>66</v>
      </c>
      <c r="B69" s="14" t="s">
        <v>132</v>
      </c>
      <c r="C69" s="15">
        <v>79</v>
      </c>
      <c r="D69" s="16" t="s">
        <v>16</v>
      </c>
      <c r="E69" s="17">
        <v>221.91</v>
      </c>
      <c r="F69" s="18" t="s">
        <v>133</v>
      </c>
      <c r="G69" s="19">
        <f t="shared" ref="G69:G100" si="12">E69*1000</f>
        <v>221910</v>
      </c>
      <c r="H69" s="19">
        <f t="shared" ref="H69:H100" si="13">E69*40</f>
        <v>8876.4</v>
      </c>
      <c r="I69" s="17">
        <f t="shared" ref="I69:I100" si="14">ROUND(H69*0.35,2)</f>
        <v>3106.74</v>
      </c>
      <c r="J69" s="17">
        <f t="shared" ref="J69:J100" si="15">ROUND(H69*0.36,2)</f>
        <v>3195.5</v>
      </c>
      <c r="K69" s="17">
        <f t="shared" ref="K69:K100" si="16">ROUND(H69*0.09,2)</f>
        <v>798.88</v>
      </c>
      <c r="L69" s="17">
        <f t="shared" ref="L69:L100" si="17">ROUND(H69*0.2,2)</f>
        <v>1775.28</v>
      </c>
      <c r="M69" s="27"/>
    </row>
    <row r="70" s="2" customFormat="1" ht="93" customHeight="1" spans="1:13">
      <c r="A70" s="13">
        <v>67</v>
      </c>
      <c r="B70" s="14" t="s">
        <v>134</v>
      </c>
      <c r="C70" s="15">
        <v>39</v>
      </c>
      <c r="D70" s="16" t="s">
        <v>16</v>
      </c>
      <c r="E70" s="17">
        <v>70.5</v>
      </c>
      <c r="F70" s="18" t="s">
        <v>135</v>
      </c>
      <c r="G70" s="19">
        <f t="shared" si="12"/>
        <v>70500</v>
      </c>
      <c r="H70" s="19">
        <f t="shared" si="13"/>
        <v>2820</v>
      </c>
      <c r="I70" s="17">
        <f t="shared" si="14"/>
        <v>987</v>
      </c>
      <c r="J70" s="17">
        <f t="shared" si="15"/>
        <v>1015.2</v>
      </c>
      <c r="K70" s="17">
        <f t="shared" si="16"/>
        <v>253.8</v>
      </c>
      <c r="L70" s="17">
        <f t="shared" si="17"/>
        <v>564</v>
      </c>
      <c r="M70" s="27"/>
    </row>
    <row r="71" s="2" customFormat="1" ht="93" customHeight="1" spans="1:13">
      <c r="A71" s="20">
        <v>68</v>
      </c>
      <c r="B71" s="21" t="s">
        <v>136</v>
      </c>
      <c r="C71" s="22">
        <v>578</v>
      </c>
      <c r="D71" s="16" t="s">
        <v>16</v>
      </c>
      <c r="E71" s="23">
        <v>920</v>
      </c>
      <c r="F71" s="24" t="s">
        <v>137</v>
      </c>
      <c r="G71" s="25">
        <f t="shared" si="12"/>
        <v>920000</v>
      </c>
      <c r="H71" s="25">
        <f t="shared" si="13"/>
        <v>36800</v>
      </c>
      <c r="I71" s="23">
        <f t="shared" si="14"/>
        <v>12880</v>
      </c>
      <c r="J71" s="23">
        <f t="shared" si="15"/>
        <v>13248</v>
      </c>
      <c r="K71" s="23">
        <f t="shared" si="16"/>
        <v>3312</v>
      </c>
      <c r="L71" s="23">
        <f t="shared" si="17"/>
        <v>7360</v>
      </c>
      <c r="M71" s="27"/>
    </row>
    <row r="72" s="2" customFormat="1" ht="93" customHeight="1" spans="1:13">
      <c r="A72" s="13">
        <v>69</v>
      </c>
      <c r="B72" s="14" t="s">
        <v>138</v>
      </c>
      <c r="C72" s="15">
        <v>262</v>
      </c>
      <c r="D72" s="16" t="s">
        <v>16</v>
      </c>
      <c r="E72" s="17">
        <v>347.36</v>
      </c>
      <c r="F72" s="18" t="s">
        <v>139</v>
      </c>
      <c r="G72" s="19">
        <f t="shared" si="12"/>
        <v>347360</v>
      </c>
      <c r="H72" s="19">
        <f t="shared" si="13"/>
        <v>13894.4</v>
      </c>
      <c r="I72" s="17">
        <f t="shared" si="14"/>
        <v>4863.04</v>
      </c>
      <c r="J72" s="17">
        <f t="shared" si="15"/>
        <v>5001.98</v>
      </c>
      <c r="K72" s="17">
        <f t="shared" si="16"/>
        <v>1250.5</v>
      </c>
      <c r="L72" s="17">
        <f t="shared" si="17"/>
        <v>2778.88</v>
      </c>
      <c r="M72" s="27"/>
    </row>
    <row r="73" s="2" customFormat="1" ht="93" customHeight="1" spans="1:13">
      <c r="A73" s="13">
        <v>70</v>
      </c>
      <c r="B73" s="14" t="s">
        <v>140</v>
      </c>
      <c r="C73" s="15">
        <v>52</v>
      </c>
      <c r="D73" s="16" t="s">
        <v>16</v>
      </c>
      <c r="E73" s="17">
        <v>121.9</v>
      </c>
      <c r="F73" s="18" t="s">
        <v>141</v>
      </c>
      <c r="G73" s="19">
        <f t="shared" si="12"/>
        <v>121900</v>
      </c>
      <c r="H73" s="19">
        <f t="shared" si="13"/>
        <v>4876</v>
      </c>
      <c r="I73" s="17">
        <f t="shared" si="14"/>
        <v>1706.6</v>
      </c>
      <c r="J73" s="17">
        <f t="shared" si="15"/>
        <v>1755.36</v>
      </c>
      <c r="K73" s="17">
        <f t="shared" si="16"/>
        <v>438.84</v>
      </c>
      <c r="L73" s="17">
        <f t="shared" si="17"/>
        <v>975.2</v>
      </c>
      <c r="M73" s="27"/>
    </row>
    <row r="74" s="2" customFormat="1" ht="93" customHeight="1" spans="1:13">
      <c r="A74" s="13">
        <v>71</v>
      </c>
      <c r="B74" s="14" t="s">
        <v>142</v>
      </c>
      <c r="C74" s="15">
        <v>117</v>
      </c>
      <c r="D74" s="16" t="s">
        <v>16</v>
      </c>
      <c r="E74" s="17">
        <v>314.2</v>
      </c>
      <c r="F74" s="18" t="s">
        <v>143</v>
      </c>
      <c r="G74" s="19">
        <f t="shared" si="12"/>
        <v>314200</v>
      </c>
      <c r="H74" s="19">
        <f t="shared" si="13"/>
        <v>12568</v>
      </c>
      <c r="I74" s="17">
        <f t="shared" si="14"/>
        <v>4398.8</v>
      </c>
      <c r="J74" s="17">
        <f t="shared" si="15"/>
        <v>4524.48</v>
      </c>
      <c r="K74" s="17">
        <f t="shared" si="16"/>
        <v>1131.12</v>
      </c>
      <c r="L74" s="17">
        <f t="shared" si="17"/>
        <v>2513.6</v>
      </c>
      <c r="M74" s="27"/>
    </row>
    <row r="75" s="2" customFormat="1" ht="93" customHeight="1" spans="1:13">
      <c r="A75" s="13">
        <v>72</v>
      </c>
      <c r="B75" s="14" t="s">
        <v>144</v>
      </c>
      <c r="C75" s="15">
        <v>125</v>
      </c>
      <c r="D75" s="16" t="s">
        <v>16</v>
      </c>
      <c r="E75" s="17">
        <v>401.24</v>
      </c>
      <c r="F75" s="18" t="s">
        <v>145</v>
      </c>
      <c r="G75" s="19">
        <f t="shared" si="12"/>
        <v>401240</v>
      </c>
      <c r="H75" s="19">
        <f t="shared" si="13"/>
        <v>16049.6</v>
      </c>
      <c r="I75" s="17">
        <f t="shared" si="14"/>
        <v>5617.36</v>
      </c>
      <c r="J75" s="17">
        <f t="shared" si="15"/>
        <v>5777.86</v>
      </c>
      <c r="K75" s="17">
        <f t="shared" si="16"/>
        <v>1444.46</v>
      </c>
      <c r="L75" s="17">
        <f t="shared" si="17"/>
        <v>3209.92</v>
      </c>
      <c r="M75" s="27"/>
    </row>
    <row r="76" s="2" customFormat="1" ht="93" customHeight="1" spans="1:13">
      <c r="A76" s="13">
        <v>73</v>
      </c>
      <c r="B76" s="14" t="s">
        <v>146</v>
      </c>
      <c r="C76" s="15">
        <v>28</v>
      </c>
      <c r="D76" s="16" t="s">
        <v>16</v>
      </c>
      <c r="E76" s="17">
        <v>46.42</v>
      </c>
      <c r="F76" s="18" t="s">
        <v>147</v>
      </c>
      <c r="G76" s="19">
        <f t="shared" si="12"/>
        <v>46420</v>
      </c>
      <c r="H76" s="19">
        <f t="shared" si="13"/>
        <v>1856.8</v>
      </c>
      <c r="I76" s="17">
        <f t="shared" si="14"/>
        <v>649.88</v>
      </c>
      <c r="J76" s="17">
        <f t="shared" si="15"/>
        <v>668.45</v>
      </c>
      <c r="K76" s="17">
        <f t="shared" si="16"/>
        <v>167.11</v>
      </c>
      <c r="L76" s="17">
        <f t="shared" si="17"/>
        <v>371.36</v>
      </c>
      <c r="M76" s="27"/>
    </row>
    <row r="77" s="2" customFormat="1" ht="93" customHeight="1" spans="1:13">
      <c r="A77" s="13">
        <v>74</v>
      </c>
      <c r="B77" s="14" t="s">
        <v>148</v>
      </c>
      <c r="C77" s="15">
        <v>22</v>
      </c>
      <c r="D77" s="16" t="s">
        <v>16</v>
      </c>
      <c r="E77" s="17">
        <v>81.4</v>
      </c>
      <c r="F77" s="18" t="s">
        <v>149</v>
      </c>
      <c r="G77" s="19">
        <f t="shared" si="12"/>
        <v>81400</v>
      </c>
      <c r="H77" s="19">
        <f t="shared" si="13"/>
        <v>3256</v>
      </c>
      <c r="I77" s="17">
        <f t="shared" si="14"/>
        <v>1139.6</v>
      </c>
      <c r="J77" s="17">
        <f t="shared" si="15"/>
        <v>1172.16</v>
      </c>
      <c r="K77" s="17">
        <f t="shared" si="16"/>
        <v>293.04</v>
      </c>
      <c r="L77" s="17">
        <f t="shared" si="17"/>
        <v>651.2</v>
      </c>
      <c r="M77" s="27"/>
    </row>
    <row r="78" s="2" customFormat="1" ht="93" customHeight="1" spans="1:13">
      <c r="A78" s="13">
        <v>75</v>
      </c>
      <c r="B78" s="14" t="s">
        <v>150</v>
      </c>
      <c r="C78" s="15">
        <v>439</v>
      </c>
      <c r="D78" s="16" t="s">
        <v>16</v>
      </c>
      <c r="E78" s="17">
        <v>628</v>
      </c>
      <c r="F78" s="18" t="s">
        <v>151</v>
      </c>
      <c r="G78" s="19">
        <f t="shared" si="12"/>
        <v>628000</v>
      </c>
      <c r="H78" s="19">
        <f t="shared" si="13"/>
        <v>25120</v>
      </c>
      <c r="I78" s="17">
        <f t="shared" si="14"/>
        <v>8792</v>
      </c>
      <c r="J78" s="17">
        <f t="shared" si="15"/>
        <v>9043.2</v>
      </c>
      <c r="K78" s="17">
        <f t="shared" si="16"/>
        <v>2260.8</v>
      </c>
      <c r="L78" s="17">
        <f t="shared" si="17"/>
        <v>5024</v>
      </c>
      <c r="M78" s="27"/>
    </row>
    <row r="79" s="2" customFormat="1" ht="93" customHeight="1" spans="1:13">
      <c r="A79" s="13">
        <v>76</v>
      </c>
      <c r="B79" s="14" t="s">
        <v>152</v>
      </c>
      <c r="C79" s="15">
        <v>29</v>
      </c>
      <c r="D79" s="16" t="s">
        <v>16</v>
      </c>
      <c r="E79" s="17">
        <v>30</v>
      </c>
      <c r="F79" s="18" t="s">
        <v>153</v>
      </c>
      <c r="G79" s="19">
        <f t="shared" si="12"/>
        <v>30000</v>
      </c>
      <c r="H79" s="19">
        <f t="shared" si="13"/>
        <v>1200</v>
      </c>
      <c r="I79" s="17">
        <f t="shared" si="14"/>
        <v>420</v>
      </c>
      <c r="J79" s="17">
        <f t="shared" si="15"/>
        <v>432</v>
      </c>
      <c r="K79" s="17">
        <f t="shared" si="16"/>
        <v>108</v>
      </c>
      <c r="L79" s="17">
        <f t="shared" si="17"/>
        <v>240</v>
      </c>
      <c r="M79" s="27"/>
    </row>
    <row r="80" s="2" customFormat="1" ht="93" customHeight="1" spans="1:13">
      <c r="A80" s="13">
        <v>77</v>
      </c>
      <c r="B80" s="14" t="s">
        <v>154</v>
      </c>
      <c r="C80" s="15">
        <v>23</v>
      </c>
      <c r="D80" s="16" t="s">
        <v>16</v>
      </c>
      <c r="E80" s="17">
        <v>35.19</v>
      </c>
      <c r="F80" s="18" t="s">
        <v>155</v>
      </c>
      <c r="G80" s="19">
        <f t="shared" si="12"/>
        <v>35190</v>
      </c>
      <c r="H80" s="19">
        <f t="shared" si="13"/>
        <v>1407.6</v>
      </c>
      <c r="I80" s="17">
        <f t="shared" si="14"/>
        <v>492.66</v>
      </c>
      <c r="J80" s="17">
        <f t="shared" si="15"/>
        <v>506.74</v>
      </c>
      <c r="K80" s="17">
        <f t="shared" si="16"/>
        <v>126.68</v>
      </c>
      <c r="L80" s="17">
        <f t="shared" si="17"/>
        <v>281.52</v>
      </c>
      <c r="M80" s="27"/>
    </row>
    <row r="81" s="2" customFormat="1" ht="93" customHeight="1" spans="1:13">
      <c r="A81" s="13">
        <v>78</v>
      </c>
      <c r="B81" s="14" t="s">
        <v>156</v>
      </c>
      <c r="C81" s="15">
        <v>67</v>
      </c>
      <c r="D81" s="16" t="s">
        <v>16</v>
      </c>
      <c r="E81" s="17">
        <v>333.5</v>
      </c>
      <c r="F81" s="18" t="s">
        <v>157</v>
      </c>
      <c r="G81" s="19">
        <f t="shared" si="12"/>
        <v>333500</v>
      </c>
      <c r="H81" s="19">
        <f t="shared" si="13"/>
        <v>13340</v>
      </c>
      <c r="I81" s="17">
        <f t="shared" si="14"/>
        <v>4669</v>
      </c>
      <c r="J81" s="17">
        <f t="shared" si="15"/>
        <v>4802.4</v>
      </c>
      <c r="K81" s="17">
        <f t="shared" si="16"/>
        <v>1200.6</v>
      </c>
      <c r="L81" s="17">
        <f t="shared" si="17"/>
        <v>2668</v>
      </c>
      <c r="M81" s="27"/>
    </row>
    <row r="82" s="2" customFormat="1" ht="93" customHeight="1" spans="1:13">
      <c r="A82" s="13">
        <v>79</v>
      </c>
      <c r="B82" s="14" t="s">
        <v>158</v>
      </c>
      <c r="C82" s="15">
        <v>82</v>
      </c>
      <c r="D82" s="16" t="s">
        <v>16</v>
      </c>
      <c r="E82" s="17">
        <v>423.62</v>
      </c>
      <c r="F82" s="18" t="s">
        <v>159</v>
      </c>
      <c r="G82" s="19">
        <f t="shared" si="12"/>
        <v>423620</v>
      </c>
      <c r="H82" s="19">
        <f t="shared" si="13"/>
        <v>16944.8</v>
      </c>
      <c r="I82" s="17">
        <f t="shared" si="14"/>
        <v>5930.68</v>
      </c>
      <c r="J82" s="17">
        <f t="shared" si="15"/>
        <v>6100.13</v>
      </c>
      <c r="K82" s="17">
        <f t="shared" si="16"/>
        <v>1525.03</v>
      </c>
      <c r="L82" s="17">
        <f t="shared" si="17"/>
        <v>3388.96</v>
      </c>
      <c r="M82" s="27"/>
    </row>
    <row r="83" s="2" customFormat="1" ht="93" customHeight="1" spans="1:13">
      <c r="A83" s="13">
        <v>80</v>
      </c>
      <c r="B83" s="14" t="s">
        <v>160</v>
      </c>
      <c r="C83" s="15">
        <v>202</v>
      </c>
      <c r="D83" s="16" t="s">
        <v>16</v>
      </c>
      <c r="E83" s="17">
        <v>363.1</v>
      </c>
      <c r="F83" s="18" t="s">
        <v>161</v>
      </c>
      <c r="G83" s="19">
        <f t="shared" si="12"/>
        <v>363100</v>
      </c>
      <c r="H83" s="19">
        <f t="shared" si="13"/>
        <v>14524</v>
      </c>
      <c r="I83" s="17">
        <f t="shared" si="14"/>
        <v>5083.4</v>
      </c>
      <c r="J83" s="17">
        <f t="shared" si="15"/>
        <v>5228.64</v>
      </c>
      <c r="K83" s="17">
        <f t="shared" si="16"/>
        <v>1307.16</v>
      </c>
      <c r="L83" s="17">
        <f t="shared" si="17"/>
        <v>2904.8</v>
      </c>
      <c r="M83" s="27"/>
    </row>
    <row r="84" s="2" customFormat="1" ht="93" customHeight="1" spans="1:13">
      <c r="A84" s="13">
        <v>81</v>
      </c>
      <c r="B84" s="14" t="s">
        <v>162</v>
      </c>
      <c r="C84" s="15">
        <v>107</v>
      </c>
      <c r="D84" s="16" t="s">
        <v>16</v>
      </c>
      <c r="E84" s="17">
        <v>375.13</v>
      </c>
      <c r="F84" s="18" t="s">
        <v>73</v>
      </c>
      <c r="G84" s="19">
        <f t="shared" si="12"/>
        <v>375130</v>
      </c>
      <c r="H84" s="19">
        <f t="shared" si="13"/>
        <v>15005.2</v>
      </c>
      <c r="I84" s="17">
        <f t="shared" si="14"/>
        <v>5251.82</v>
      </c>
      <c r="J84" s="17">
        <f t="shared" si="15"/>
        <v>5401.87</v>
      </c>
      <c r="K84" s="17">
        <f t="shared" si="16"/>
        <v>1350.47</v>
      </c>
      <c r="L84" s="17">
        <f t="shared" si="17"/>
        <v>3001.04</v>
      </c>
      <c r="M84" s="27"/>
    </row>
    <row r="85" s="2" customFormat="1" ht="93" customHeight="1" spans="1:13">
      <c r="A85" s="13">
        <v>82</v>
      </c>
      <c r="B85" s="14" t="s">
        <v>163</v>
      </c>
      <c r="C85" s="15">
        <v>54</v>
      </c>
      <c r="D85" s="16" t="s">
        <v>16</v>
      </c>
      <c r="E85" s="17">
        <v>736.2</v>
      </c>
      <c r="F85" s="18" t="s">
        <v>164</v>
      </c>
      <c r="G85" s="19">
        <f t="shared" si="12"/>
        <v>736200</v>
      </c>
      <c r="H85" s="19">
        <f t="shared" si="13"/>
        <v>29448</v>
      </c>
      <c r="I85" s="17">
        <f t="shared" si="14"/>
        <v>10306.8</v>
      </c>
      <c r="J85" s="17">
        <f t="shared" si="15"/>
        <v>10601.28</v>
      </c>
      <c r="K85" s="17">
        <f t="shared" si="16"/>
        <v>2650.32</v>
      </c>
      <c r="L85" s="17">
        <f t="shared" si="17"/>
        <v>5889.6</v>
      </c>
      <c r="M85" s="27"/>
    </row>
    <row r="86" s="2" customFormat="1" ht="93" customHeight="1" spans="1:13">
      <c r="A86" s="13">
        <v>83</v>
      </c>
      <c r="B86" s="14" t="s">
        <v>165</v>
      </c>
      <c r="C86" s="15">
        <v>33</v>
      </c>
      <c r="D86" s="16" t="s">
        <v>16</v>
      </c>
      <c r="E86" s="17">
        <v>160</v>
      </c>
      <c r="F86" s="18" t="s">
        <v>24</v>
      </c>
      <c r="G86" s="19">
        <f t="shared" si="12"/>
        <v>160000</v>
      </c>
      <c r="H86" s="19">
        <f t="shared" si="13"/>
        <v>6400</v>
      </c>
      <c r="I86" s="17">
        <f t="shared" si="14"/>
        <v>2240</v>
      </c>
      <c r="J86" s="17">
        <f t="shared" si="15"/>
        <v>2304</v>
      </c>
      <c r="K86" s="17">
        <f t="shared" si="16"/>
        <v>576</v>
      </c>
      <c r="L86" s="17">
        <f t="shared" si="17"/>
        <v>1280</v>
      </c>
      <c r="M86" s="27"/>
    </row>
    <row r="87" s="2" customFormat="1" ht="93" customHeight="1" spans="1:13">
      <c r="A87" s="13">
        <v>84</v>
      </c>
      <c r="B87" s="14" t="s">
        <v>166</v>
      </c>
      <c r="C87" s="15">
        <v>10</v>
      </c>
      <c r="D87" s="16" t="s">
        <v>16</v>
      </c>
      <c r="E87" s="17">
        <v>104.5</v>
      </c>
      <c r="F87" s="18" t="s">
        <v>54</v>
      </c>
      <c r="G87" s="19">
        <f t="shared" si="12"/>
        <v>104500</v>
      </c>
      <c r="H87" s="19">
        <f t="shared" si="13"/>
        <v>4180</v>
      </c>
      <c r="I87" s="17">
        <f t="shared" si="14"/>
        <v>1463</v>
      </c>
      <c r="J87" s="17">
        <f t="shared" si="15"/>
        <v>1504.8</v>
      </c>
      <c r="K87" s="17">
        <f t="shared" si="16"/>
        <v>376.2</v>
      </c>
      <c r="L87" s="17">
        <f t="shared" si="17"/>
        <v>836</v>
      </c>
      <c r="M87" s="27"/>
    </row>
    <row r="88" s="2" customFormat="1" ht="93" customHeight="1" spans="1:13">
      <c r="A88" s="13">
        <v>85</v>
      </c>
      <c r="B88" s="14" t="s">
        <v>167</v>
      </c>
      <c r="C88" s="15">
        <v>82</v>
      </c>
      <c r="D88" s="16" t="s">
        <v>16</v>
      </c>
      <c r="E88" s="17">
        <v>274.92</v>
      </c>
      <c r="F88" s="18" t="s">
        <v>168</v>
      </c>
      <c r="G88" s="19">
        <f t="shared" si="12"/>
        <v>274920</v>
      </c>
      <c r="H88" s="19">
        <f t="shared" si="13"/>
        <v>10996.8</v>
      </c>
      <c r="I88" s="17">
        <f t="shared" si="14"/>
        <v>3848.88</v>
      </c>
      <c r="J88" s="17">
        <f t="shared" si="15"/>
        <v>3958.85</v>
      </c>
      <c r="K88" s="17">
        <f t="shared" si="16"/>
        <v>989.71</v>
      </c>
      <c r="L88" s="17">
        <f t="shared" si="17"/>
        <v>2199.36</v>
      </c>
      <c r="M88" s="27"/>
    </row>
    <row r="89" s="2" customFormat="1" ht="93" customHeight="1" spans="1:13">
      <c r="A89" s="13">
        <v>86</v>
      </c>
      <c r="B89" s="14" t="s">
        <v>169</v>
      </c>
      <c r="C89" s="15">
        <v>90</v>
      </c>
      <c r="D89" s="16" t="s">
        <v>16</v>
      </c>
      <c r="E89" s="17">
        <v>243.63</v>
      </c>
      <c r="F89" s="18" t="s">
        <v>170</v>
      </c>
      <c r="G89" s="19">
        <f t="shared" si="12"/>
        <v>243630</v>
      </c>
      <c r="H89" s="19">
        <f t="shared" si="13"/>
        <v>9745.2</v>
      </c>
      <c r="I89" s="17">
        <f t="shared" si="14"/>
        <v>3410.82</v>
      </c>
      <c r="J89" s="17">
        <f t="shared" si="15"/>
        <v>3508.27</v>
      </c>
      <c r="K89" s="17">
        <f t="shared" si="16"/>
        <v>877.07</v>
      </c>
      <c r="L89" s="17">
        <f t="shared" si="17"/>
        <v>1949.04</v>
      </c>
      <c r="M89" s="27"/>
    </row>
    <row r="90" s="2" customFormat="1" ht="93" customHeight="1" spans="1:13">
      <c r="A90" s="13">
        <v>87</v>
      </c>
      <c r="B90" s="14" t="s">
        <v>171</v>
      </c>
      <c r="C90" s="15">
        <v>203</v>
      </c>
      <c r="D90" s="16" t="s">
        <v>16</v>
      </c>
      <c r="E90" s="17">
        <v>485.19</v>
      </c>
      <c r="F90" s="18" t="s">
        <v>172</v>
      </c>
      <c r="G90" s="19">
        <f t="shared" si="12"/>
        <v>485190</v>
      </c>
      <c r="H90" s="19">
        <f t="shared" si="13"/>
        <v>19407.6</v>
      </c>
      <c r="I90" s="17">
        <f t="shared" si="14"/>
        <v>6792.66</v>
      </c>
      <c r="J90" s="17">
        <f t="shared" si="15"/>
        <v>6986.74</v>
      </c>
      <c r="K90" s="17">
        <f t="shared" si="16"/>
        <v>1746.68</v>
      </c>
      <c r="L90" s="17">
        <f t="shared" si="17"/>
        <v>3881.52</v>
      </c>
      <c r="M90" s="27"/>
    </row>
    <row r="91" s="2" customFormat="1" ht="93" customHeight="1" spans="1:13">
      <c r="A91" s="13">
        <v>88</v>
      </c>
      <c r="B91" s="14" t="s">
        <v>173</v>
      </c>
      <c r="C91" s="15">
        <v>238</v>
      </c>
      <c r="D91" s="16" t="s">
        <v>16</v>
      </c>
      <c r="E91" s="17">
        <v>448.24</v>
      </c>
      <c r="F91" s="18" t="s">
        <v>174</v>
      </c>
      <c r="G91" s="19">
        <f t="shared" si="12"/>
        <v>448240</v>
      </c>
      <c r="H91" s="19">
        <f t="shared" si="13"/>
        <v>17929.6</v>
      </c>
      <c r="I91" s="17">
        <f t="shared" si="14"/>
        <v>6275.36</v>
      </c>
      <c r="J91" s="17">
        <f t="shared" si="15"/>
        <v>6454.66</v>
      </c>
      <c r="K91" s="17">
        <f t="shared" si="16"/>
        <v>1613.66</v>
      </c>
      <c r="L91" s="17">
        <f t="shared" si="17"/>
        <v>3585.92</v>
      </c>
      <c r="M91" s="27"/>
    </row>
    <row r="92" s="2" customFormat="1" ht="93" customHeight="1" spans="1:13">
      <c r="A92" s="13">
        <v>89</v>
      </c>
      <c r="B92" s="14" t="s">
        <v>175</v>
      </c>
      <c r="C92" s="15">
        <v>46</v>
      </c>
      <c r="D92" s="16" t="s">
        <v>16</v>
      </c>
      <c r="E92" s="17">
        <v>104</v>
      </c>
      <c r="F92" s="18" t="s">
        <v>176</v>
      </c>
      <c r="G92" s="19">
        <f t="shared" si="12"/>
        <v>104000</v>
      </c>
      <c r="H92" s="19">
        <f t="shared" si="13"/>
        <v>4160</v>
      </c>
      <c r="I92" s="17">
        <f t="shared" si="14"/>
        <v>1456</v>
      </c>
      <c r="J92" s="17">
        <f t="shared" si="15"/>
        <v>1497.6</v>
      </c>
      <c r="K92" s="17">
        <f t="shared" si="16"/>
        <v>374.4</v>
      </c>
      <c r="L92" s="17">
        <f t="shared" si="17"/>
        <v>832</v>
      </c>
      <c r="M92" s="27"/>
    </row>
    <row r="93" s="2" customFormat="1" ht="93" customHeight="1" spans="1:13">
      <c r="A93" s="13">
        <v>90</v>
      </c>
      <c r="B93" s="14" t="s">
        <v>177</v>
      </c>
      <c r="C93" s="15">
        <v>63</v>
      </c>
      <c r="D93" s="16" t="s">
        <v>16</v>
      </c>
      <c r="E93" s="17">
        <v>210.76</v>
      </c>
      <c r="F93" s="18" t="s">
        <v>178</v>
      </c>
      <c r="G93" s="19">
        <f t="shared" si="12"/>
        <v>210760</v>
      </c>
      <c r="H93" s="19">
        <f t="shared" si="13"/>
        <v>8430.4</v>
      </c>
      <c r="I93" s="17">
        <f t="shared" si="14"/>
        <v>2950.64</v>
      </c>
      <c r="J93" s="17">
        <f t="shared" si="15"/>
        <v>3034.94</v>
      </c>
      <c r="K93" s="17">
        <f t="shared" si="16"/>
        <v>758.74</v>
      </c>
      <c r="L93" s="17">
        <f t="shared" si="17"/>
        <v>1686.08</v>
      </c>
      <c r="M93" s="27"/>
    </row>
    <row r="94" s="2" customFormat="1" ht="93" customHeight="1" spans="1:13">
      <c r="A94" s="13">
        <v>91</v>
      </c>
      <c r="B94" s="14" t="s">
        <v>179</v>
      </c>
      <c r="C94" s="15">
        <v>293</v>
      </c>
      <c r="D94" s="16" t="s">
        <v>16</v>
      </c>
      <c r="E94" s="17">
        <v>423.3</v>
      </c>
      <c r="F94" s="18" t="s">
        <v>180</v>
      </c>
      <c r="G94" s="19">
        <f t="shared" si="12"/>
        <v>423300</v>
      </c>
      <c r="H94" s="19">
        <f t="shared" si="13"/>
        <v>16932</v>
      </c>
      <c r="I94" s="17">
        <f t="shared" si="14"/>
        <v>5926.2</v>
      </c>
      <c r="J94" s="17">
        <f t="shared" si="15"/>
        <v>6095.52</v>
      </c>
      <c r="K94" s="17">
        <f t="shared" si="16"/>
        <v>1523.88</v>
      </c>
      <c r="L94" s="17">
        <f t="shared" si="17"/>
        <v>3386.4</v>
      </c>
      <c r="M94" s="27"/>
    </row>
    <row r="95" s="2" customFormat="1" ht="93" customHeight="1" spans="1:13">
      <c r="A95" s="13">
        <v>92</v>
      </c>
      <c r="B95" s="14" t="s">
        <v>181</v>
      </c>
      <c r="C95" s="15">
        <v>136</v>
      </c>
      <c r="D95" s="16" t="s">
        <v>16</v>
      </c>
      <c r="E95" s="17">
        <v>457.07</v>
      </c>
      <c r="F95" s="18" t="s">
        <v>182</v>
      </c>
      <c r="G95" s="19">
        <f t="shared" si="12"/>
        <v>457070</v>
      </c>
      <c r="H95" s="19">
        <f t="shared" si="13"/>
        <v>18282.8</v>
      </c>
      <c r="I95" s="17">
        <f t="shared" si="14"/>
        <v>6398.98</v>
      </c>
      <c r="J95" s="17">
        <f t="shared" si="15"/>
        <v>6581.81</v>
      </c>
      <c r="K95" s="17">
        <f t="shared" si="16"/>
        <v>1645.45</v>
      </c>
      <c r="L95" s="17">
        <f t="shared" si="17"/>
        <v>3656.56</v>
      </c>
      <c r="M95" s="27"/>
    </row>
    <row r="96" s="2" customFormat="1" ht="93" customHeight="1" spans="1:13">
      <c r="A96" s="13">
        <v>93</v>
      </c>
      <c r="B96" s="14" t="s">
        <v>183</v>
      </c>
      <c r="C96" s="15">
        <v>48</v>
      </c>
      <c r="D96" s="16" t="s">
        <v>16</v>
      </c>
      <c r="E96" s="17">
        <v>231.4</v>
      </c>
      <c r="F96" s="18" t="s">
        <v>184</v>
      </c>
      <c r="G96" s="19">
        <f t="shared" si="12"/>
        <v>231400</v>
      </c>
      <c r="H96" s="19">
        <f t="shared" si="13"/>
        <v>9256</v>
      </c>
      <c r="I96" s="17">
        <f t="shared" si="14"/>
        <v>3239.6</v>
      </c>
      <c r="J96" s="17">
        <f t="shared" si="15"/>
        <v>3332.16</v>
      </c>
      <c r="K96" s="17">
        <f t="shared" si="16"/>
        <v>833.04</v>
      </c>
      <c r="L96" s="17">
        <f t="shared" si="17"/>
        <v>1851.2</v>
      </c>
      <c r="M96" s="27"/>
    </row>
    <row r="97" s="2" customFormat="1" ht="93" customHeight="1" spans="1:13">
      <c r="A97" s="13">
        <v>94</v>
      </c>
      <c r="B97" s="14" t="s">
        <v>185</v>
      </c>
      <c r="C97" s="15">
        <v>81</v>
      </c>
      <c r="D97" s="16" t="s">
        <v>16</v>
      </c>
      <c r="E97" s="17">
        <v>127.4</v>
      </c>
      <c r="F97" s="18" t="s">
        <v>63</v>
      </c>
      <c r="G97" s="19">
        <f t="shared" si="12"/>
        <v>127400</v>
      </c>
      <c r="H97" s="19">
        <f t="shared" si="13"/>
        <v>5096</v>
      </c>
      <c r="I97" s="17">
        <f t="shared" si="14"/>
        <v>1783.6</v>
      </c>
      <c r="J97" s="17">
        <f t="shared" si="15"/>
        <v>1834.56</v>
      </c>
      <c r="K97" s="17">
        <f t="shared" si="16"/>
        <v>458.64</v>
      </c>
      <c r="L97" s="17">
        <f t="shared" si="17"/>
        <v>1019.2</v>
      </c>
      <c r="M97" s="27"/>
    </row>
    <row r="98" s="2" customFormat="1" ht="93" customHeight="1" spans="1:13">
      <c r="A98" s="13">
        <v>95</v>
      </c>
      <c r="B98" s="14" t="s">
        <v>186</v>
      </c>
      <c r="C98" s="15">
        <v>30</v>
      </c>
      <c r="D98" s="16" t="s">
        <v>16</v>
      </c>
      <c r="E98" s="17">
        <v>169.63</v>
      </c>
      <c r="F98" s="18" t="s">
        <v>42</v>
      </c>
      <c r="G98" s="19">
        <f t="shared" si="12"/>
        <v>169630</v>
      </c>
      <c r="H98" s="19">
        <f t="shared" si="13"/>
        <v>6785.2</v>
      </c>
      <c r="I98" s="17">
        <f t="shared" si="14"/>
        <v>2374.82</v>
      </c>
      <c r="J98" s="17">
        <f t="shared" si="15"/>
        <v>2442.67</v>
      </c>
      <c r="K98" s="17">
        <f t="shared" si="16"/>
        <v>610.67</v>
      </c>
      <c r="L98" s="17">
        <f t="shared" si="17"/>
        <v>1357.04</v>
      </c>
      <c r="M98" s="27"/>
    </row>
    <row r="99" s="2" customFormat="1" ht="93" customHeight="1" spans="1:13">
      <c r="A99" s="13">
        <v>96</v>
      </c>
      <c r="B99" s="14" t="s">
        <v>187</v>
      </c>
      <c r="C99" s="15">
        <v>176</v>
      </c>
      <c r="D99" s="16" t="s">
        <v>16</v>
      </c>
      <c r="E99" s="17">
        <v>480.4</v>
      </c>
      <c r="F99" s="18" t="s">
        <v>188</v>
      </c>
      <c r="G99" s="19">
        <f t="shared" si="12"/>
        <v>480400</v>
      </c>
      <c r="H99" s="19">
        <f t="shared" si="13"/>
        <v>19216</v>
      </c>
      <c r="I99" s="17">
        <f t="shared" si="14"/>
        <v>6725.6</v>
      </c>
      <c r="J99" s="17">
        <f t="shared" si="15"/>
        <v>6917.76</v>
      </c>
      <c r="K99" s="17">
        <f t="shared" si="16"/>
        <v>1729.44</v>
      </c>
      <c r="L99" s="17">
        <f t="shared" si="17"/>
        <v>3843.2</v>
      </c>
      <c r="M99" s="27"/>
    </row>
    <row r="100" s="2" customFormat="1" ht="93" customHeight="1" spans="1:13">
      <c r="A100" s="13">
        <v>97</v>
      </c>
      <c r="B100" s="14" t="s">
        <v>189</v>
      </c>
      <c r="C100" s="15">
        <v>52</v>
      </c>
      <c r="D100" s="16" t="s">
        <v>16</v>
      </c>
      <c r="E100" s="17">
        <v>197.6</v>
      </c>
      <c r="F100" s="18" t="s">
        <v>44</v>
      </c>
      <c r="G100" s="19">
        <f t="shared" si="12"/>
        <v>197600</v>
      </c>
      <c r="H100" s="19">
        <f t="shared" si="13"/>
        <v>7904</v>
      </c>
      <c r="I100" s="17">
        <f t="shared" si="14"/>
        <v>2766.4</v>
      </c>
      <c r="J100" s="17">
        <f t="shared" si="15"/>
        <v>2845.44</v>
      </c>
      <c r="K100" s="17">
        <f t="shared" si="16"/>
        <v>711.36</v>
      </c>
      <c r="L100" s="17">
        <f t="shared" si="17"/>
        <v>1580.8</v>
      </c>
      <c r="M100" s="27"/>
    </row>
    <row r="101" s="2" customFormat="1" ht="93" customHeight="1" spans="1:13">
      <c r="A101" s="13">
        <v>98</v>
      </c>
      <c r="B101" s="14" t="s">
        <v>190</v>
      </c>
      <c r="C101" s="15">
        <v>17</v>
      </c>
      <c r="D101" s="16" t="s">
        <v>16</v>
      </c>
      <c r="E101" s="17">
        <v>30.5</v>
      </c>
      <c r="F101" s="18" t="s">
        <v>191</v>
      </c>
      <c r="G101" s="19">
        <f t="shared" ref="G101:G134" si="18">E101*1000</f>
        <v>30500</v>
      </c>
      <c r="H101" s="19">
        <f t="shared" ref="H101:H134" si="19">E101*40</f>
        <v>1220</v>
      </c>
      <c r="I101" s="17">
        <f t="shared" ref="I101:I134" si="20">ROUND(H101*0.35,2)</f>
        <v>427</v>
      </c>
      <c r="J101" s="17">
        <f t="shared" ref="J101:J134" si="21">ROUND(H101*0.36,2)</f>
        <v>439.2</v>
      </c>
      <c r="K101" s="17">
        <f t="shared" ref="K101:K134" si="22">ROUND(H101*0.09,2)</f>
        <v>109.8</v>
      </c>
      <c r="L101" s="17">
        <f t="shared" ref="L101:L134" si="23">ROUND(H101*0.2,2)</f>
        <v>244</v>
      </c>
      <c r="M101" s="27"/>
    </row>
    <row r="102" s="2" customFormat="1" ht="93" customHeight="1" spans="1:13">
      <c r="A102" s="13">
        <v>99</v>
      </c>
      <c r="B102" s="14" t="s">
        <v>192</v>
      </c>
      <c r="C102" s="15">
        <v>17</v>
      </c>
      <c r="D102" s="16" t="s">
        <v>16</v>
      </c>
      <c r="E102" s="17">
        <v>32.82</v>
      </c>
      <c r="F102" s="18" t="s">
        <v>193</v>
      </c>
      <c r="G102" s="19">
        <f t="shared" si="18"/>
        <v>32820</v>
      </c>
      <c r="H102" s="19">
        <f t="shared" si="19"/>
        <v>1312.8</v>
      </c>
      <c r="I102" s="17">
        <f t="shared" si="20"/>
        <v>459.48</v>
      </c>
      <c r="J102" s="17">
        <f t="shared" si="21"/>
        <v>472.61</v>
      </c>
      <c r="K102" s="17">
        <f t="shared" si="22"/>
        <v>118.15</v>
      </c>
      <c r="L102" s="17">
        <f t="shared" si="23"/>
        <v>262.56</v>
      </c>
      <c r="M102" s="27"/>
    </row>
    <row r="103" s="2" customFormat="1" ht="93" customHeight="1" spans="1:13">
      <c r="A103" s="13">
        <v>100</v>
      </c>
      <c r="B103" s="14" t="s">
        <v>194</v>
      </c>
      <c r="C103" s="15">
        <v>20</v>
      </c>
      <c r="D103" s="16" t="s">
        <v>16</v>
      </c>
      <c r="E103" s="17">
        <v>50.5</v>
      </c>
      <c r="F103" s="18" t="s">
        <v>195</v>
      </c>
      <c r="G103" s="19">
        <f t="shared" si="18"/>
        <v>50500</v>
      </c>
      <c r="H103" s="19">
        <f t="shared" si="19"/>
        <v>2020</v>
      </c>
      <c r="I103" s="17">
        <f t="shared" si="20"/>
        <v>707</v>
      </c>
      <c r="J103" s="17">
        <f t="shared" si="21"/>
        <v>727.2</v>
      </c>
      <c r="K103" s="17">
        <f t="shared" si="22"/>
        <v>181.8</v>
      </c>
      <c r="L103" s="17">
        <f t="shared" si="23"/>
        <v>404</v>
      </c>
      <c r="M103" s="27"/>
    </row>
    <row r="104" s="2" customFormat="1" ht="93" customHeight="1" spans="1:13">
      <c r="A104" s="13">
        <v>101</v>
      </c>
      <c r="B104" s="14" t="s">
        <v>196</v>
      </c>
      <c r="C104" s="15">
        <v>25</v>
      </c>
      <c r="D104" s="16" t="s">
        <v>16</v>
      </c>
      <c r="E104" s="17">
        <v>63.53</v>
      </c>
      <c r="F104" s="18" t="s">
        <v>47</v>
      </c>
      <c r="G104" s="19">
        <f t="shared" si="18"/>
        <v>63530</v>
      </c>
      <c r="H104" s="19">
        <f t="shared" si="19"/>
        <v>2541.2</v>
      </c>
      <c r="I104" s="17">
        <f t="shared" si="20"/>
        <v>889.42</v>
      </c>
      <c r="J104" s="17">
        <f t="shared" si="21"/>
        <v>914.83</v>
      </c>
      <c r="K104" s="17">
        <f t="shared" si="22"/>
        <v>228.71</v>
      </c>
      <c r="L104" s="17">
        <f t="shared" si="23"/>
        <v>508.24</v>
      </c>
      <c r="M104" s="27"/>
    </row>
    <row r="105" s="2" customFormat="1" ht="93" customHeight="1" spans="1:13">
      <c r="A105" s="13">
        <v>102</v>
      </c>
      <c r="B105" s="14" t="s">
        <v>197</v>
      </c>
      <c r="C105" s="15">
        <v>53</v>
      </c>
      <c r="D105" s="16" t="s">
        <v>16</v>
      </c>
      <c r="E105" s="17">
        <v>313.85</v>
      </c>
      <c r="F105" s="18" t="s">
        <v>198</v>
      </c>
      <c r="G105" s="19">
        <f t="shared" si="18"/>
        <v>313850</v>
      </c>
      <c r="H105" s="19">
        <f t="shared" si="19"/>
        <v>12554</v>
      </c>
      <c r="I105" s="17">
        <f t="shared" si="20"/>
        <v>4393.9</v>
      </c>
      <c r="J105" s="17">
        <f t="shared" si="21"/>
        <v>4519.44</v>
      </c>
      <c r="K105" s="17">
        <f t="shared" si="22"/>
        <v>1129.86</v>
      </c>
      <c r="L105" s="17">
        <f t="shared" si="23"/>
        <v>2510.8</v>
      </c>
      <c r="M105" s="27"/>
    </row>
    <row r="106" s="2" customFormat="1" ht="93" customHeight="1" spans="1:13">
      <c r="A106" s="13">
        <v>103</v>
      </c>
      <c r="B106" s="14" t="s">
        <v>199</v>
      </c>
      <c r="C106" s="15">
        <v>81</v>
      </c>
      <c r="D106" s="16" t="s">
        <v>16</v>
      </c>
      <c r="E106" s="17">
        <v>469.92</v>
      </c>
      <c r="F106" s="18" t="s">
        <v>200</v>
      </c>
      <c r="G106" s="19">
        <f t="shared" si="18"/>
        <v>469920</v>
      </c>
      <c r="H106" s="19">
        <f t="shared" si="19"/>
        <v>18796.8</v>
      </c>
      <c r="I106" s="17">
        <f t="shared" si="20"/>
        <v>6578.88</v>
      </c>
      <c r="J106" s="17">
        <f t="shared" si="21"/>
        <v>6766.85</v>
      </c>
      <c r="K106" s="17">
        <f t="shared" si="22"/>
        <v>1691.71</v>
      </c>
      <c r="L106" s="17">
        <f t="shared" si="23"/>
        <v>3759.36</v>
      </c>
      <c r="M106" s="27"/>
    </row>
    <row r="107" s="2" customFormat="1" ht="93" customHeight="1" spans="1:13">
      <c r="A107" s="13">
        <v>104</v>
      </c>
      <c r="B107" s="14" t="s">
        <v>201</v>
      </c>
      <c r="C107" s="15">
        <v>48</v>
      </c>
      <c r="D107" s="16" t="s">
        <v>16</v>
      </c>
      <c r="E107" s="17">
        <v>174.5</v>
      </c>
      <c r="F107" s="18" t="s">
        <v>202</v>
      </c>
      <c r="G107" s="19">
        <f t="shared" si="18"/>
        <v>174500</v>
      </c>
      <c r="H107" s="19">
        <f t="shared" si="19"/>
        <v>6980</v>
      </c>
      <c r="I107" s="17">
        <f t="shared" si="20"/>
        <v>2443</v>
      </c>
      <c r="J107" s="17">
        <f t="shared" si="21"/>
        <v>2512.8</v>
      </c>
      <c r="K107" s="17">
        <f t="shared" si="22"/>
        <v>628.2</v>
      </c>
      <c r="L107" s="17">
        <f t="shared" si="23"/>
        <v>1396</v>
      </c>
      <c r="M107" s="27"/>
    </row>
    <row r="108" s="2" customFormat="1" ht="93" customHeight="1" spans="1:13">
      <c r="A108" s="13">
        <v>105</v>
      </c>
      <c r="B108" s="14" t="s">
        <v>203</v>
      </c>
      <c r="C108" s="15">
        <v>51</v>
      </c>
      <c r="D108" s="16" t="s">
        <v>16</v>
      </c>
      <c r="E108" s="17">
        <v>364.27</v>
      </c>
      <c r="F108" s="18" t="s">
        <v>204</v>
      </c>
      <c r="G108" s="19">
        <f t="shared" si="18"/>
        <v>364270</v>
      </c>
      <c r="H108" s="19">
        <f t="shared" si="19"/>
        <v>14570.8</v>
      </c>
      <c r="I108" s="17">
        <f t="shared" si="20"/>
        <v>5099.78</v>
      </c>
      <c r="J108" s="17">
        <f t="shared" si="21"/>
        <v>5245.49</v>
      </c>
      <c r="K108" s="17">
        <f t="shared" si="22"/>
        <v>1311.37</v>
      </c>
      <c r="L108" s="17">
        <f t="shared" si="23"/>
        <v>2914.16</v>
      </c>
      <c r="M108" s="27"/>
    </row>
    <row r="109" s="4" customFormat="1" ht="93" customHeight="1" spans="1:13">
      <c r="A109" s="29">
        <v>106</v>
      </c>
      <c r="B109" s="30" t="s">
        <v>205</v>
      </c>
      <c r="C109" s="31">
        <v>483</v>
      </c>
      <c r="D109" s="16" t="s">
        <v>16</v>
      </c>
      <c r="E109" s="32">
        <v>616.19</v>
      </c>
      <c r="F109" s="33" t="s">
        <v>206</v>
      </c>
      <c r="G109" s="34">
        <f t="shared" si="18"/>
        <v>616190</v>
      </c>
      <c r="H109" s="34">
        <f t="shared" si="19"/>
        <v>24647.6</v>
      </c>
      <c r="I109" s="32">
        <f t="shared" si="20"/>
        <v>8626.66</v>
      </c>
      <c r="J109" s="32">
        <f t="shared" si="21"/>
        <v>8873.14</v>
      </c>
      <c r="K109" s="32">
        <f t="shared" si="22"/>
        <v>2218.28</v>
      </c>
      <c r="L109" s="32">
        <f t="shared" si="23"/>
        <v>4929.52</v>
      </c>
      <c r="M109" s="35"/>
    </row>
    <row r="110" s="2" customFormat="1" ht="93" customHeight="1" spans="1:13">
      <c r="A110" s="13">
        <v>107</v>
      </c>
      <c r="B110" s="14" t="s">
        <v>207</v>
      </c>
      <c r="C110" s="15">
        <v>74</v>
      </c>
      <c r="D110" s="16" t="s">
        <v>16</v>
      </c>
      <c r="E110" s="17">
        <v>462.95</v>
      </c>
      <c r="F110" s="18" t="s">
        <v>52</v>
      </c>
      <c r="G110" s="19">
        <f t="shared" si="18"/>
        <v>462950</v>
      </c>
      <c r="H110" s="19">
        <f t="shared" si="19"/>
        <v>18518</v>
      </c>
      <c r="I110" s="17">
        <f t="shared" si="20"/>
        <v>6481.3</v>
      </c>
      <c r="J110" s="17">
        <f t="shared" si="21"/>
        <v>6666.48</v>
      </c>
      <c r="K110" s="17">
        <f t="shared" si="22"/>
        <v>1666.62</v>
      </c>
      <c r="L110" s="17">
        <f t="shared" si="23"/>
        <v>3703.6</v>
      </c>
      <c r="M110" s="27"/>
    </row>
    <row r="111" s="2" customFormat="1" ht="93" customHeight="1" spans="1:13">
      <c r="A111" s="13">
        <v>108</v>
      </c>
      <c r="B111" s="14" t="s">
        <v>208</v>
      </c>
      <c r="C111" s="15">
        <v>37</v>
      </c>
      <c r="D111" s="16" t="s">
        <v>16</v>
      </c>
      <c r="E111" s="17">
        <v>305.5</v>
      </c>
      <c r="F111" s="18" t="s">
        <v>209</v>
      </c>
      <c r="G111" s="19">
        <f t="shared" si="18"/>
        <v>305500</v>
      </c>
      <c r="H111" s="19">
        <f t="shared" si="19"/>
        <v>12220</v>
      </c>
      <c r="I111" s="17">
        <f t="shared" si="20"/>
        <v>4277</v>
      </c>
      <c r="J111" s="17">
        <f t="shared" si="21"/>
        <v>4399.2</v>
      </c>
      <c r="K111" s="17">
        <f t="shared" si="22"/>
        <v>1099.8</v>
      </c>
      <c r="L111" s="17">
        <f t="shared" si="23"/>
        <v>2444</v>
      </c>
      <c r="M111" s="27"/>
    </row>
    <row r="112" s="2" customFormat="1" ht="93" customHeight="1" spans="1:13">
      <c r="A112" s="13">
        <v>109</v>
      </c>
      <c r="B112" s="14" t="s">
        <v>210</v>
      </c>
      <c r="C112" s="15">
        <v>34</v>
      </c>
      <c r="D112" s="16" t="s">
        <v>16</v>
      </c>
      <c r="E112" s="17">
        <v>124.4</v>
      </c>
      <c r="F112" s="18" t="s">
        <v>211</v>
      </c>
      <c r="G112" s="19">
        <f t="shared" si="18"/>
        <v>124400</v>
      </c>
      <c r="H112" s="19">
        <f t="shared" si="19"/>
        <v>4976</v>
      </c>
      <c r="I112" s="17">
        <f t="shared" si="20"/>
        <v>1741.6</v>
      </c>
      <c r="J112" s="17">
        <f t="shared" si="21"/>
        <v>1791.36</v>
      </c>
      <c r="K112" s="17">
        <f t="shared" si="22"/>
        <v>447.84</v>
      </c>
      <c r="L112" s="17">
        <f t="shared" si="23"/>
        <v>995.2</v>
      </c>
      <c r="M112" s="27"/>
    </row>
    <row r="113" s="2" customFormat="1" ht="93" customHeight="1" spans="1:13">
      <c r="A113" s="13">
        <v>110</v>
      </c>
      <c r="B113" s="14" t="s">
        <v>212</v>
      </c>
      <c r="C113" s="15">
        <v>170</v>
      </c>
      <c r="D113" s="16" t="s">
        <v>16</v>
      </c>
      <c r="E113" s="17">
        <v>594.96</v>
      </c>
      <c r="F113" s="18" t="s">
        <v>213</v>
      </c>
      <c r="G113" s="19">
        <f t="shared" si="18"/>
        <v>594960</v>
      </c>
      <c r="H113" s="19">
        <f t="shared" si="19"/>
        <v>23798.4</v>
      </c>
      <c r="I113" s="17">
        <f t="shared" si="20"/>
        <v>8329.44</v>
      </c>
      <c r="J113" s="17">
        <f t="shared" si="21"/>
        <v>8567.42</v>
      </c>
      <c r="K113" s="17">
        <f t="shared" si="22"/>
        <v>2141.86</v>
      </c>
      <c r="L113" s="17">
        <f t="shared" si="23"/>
        <v>4759.68</v>
      </c>
      <c r="M113" s="27"/>
    </row>
    <row r="114" s="2" customFormat="1" ht="93" customHeight="1" spans="1:13">
      <c r="A114" s="13">
        <v>111</v>
      </c>
      <c r="B114" s="14" t="s">
        <v>214</v>
      </c>
      <c r="C114" s="15">
        <v>154</v>
      </c>
      <c r="D114" s="16" t="s">
        <v>16</v>
      </c>
      <c r="E114" s="17">
        <v>404.13</v>
      </c>
      <c r="F114" s="18" t="s">
        <v>215</v>
      </c>
      <c r="G114" s="19">
        <f t="shared" si="18"/>
        <v>404130</v>
      </c>
      <c r="H114" s="19">
        <f t="shared" si="19"/>
        <v>16165.2</v>
      </c>
      <c r="I114" s="17">
        <f t="shared" si="20"/>
        <v>5657.82</v>
      </c>
      <c r="J114" s="17">
        <f t="shared" si="21"/>
        <v>5819.47</v>
      </c>
      <c r="K114" s="17">
        <f t="shared" si="22"/>
        <v>1454.87</v>
      </c>
      <c r="L114" s="17">
        <f t="shared" si="23"/>
        <v>3233.04</v>
      </c>
      <c r="M114" s="27"/>
    </row>
    <row r="115" s="2" customFormat="1" ht="93" customHeight="1" spans="1:13">
      <c r="A115" s="13">
        <v>112</v>
      </c>
      <c r="B115" s="14" t="s">
        <v>216</v>
      </c>
      <c r="C115" s="15">
        <v>321</v>
      </c>
      <c r="D115" s="16" t="s">
        <v>16</v>
      </c>
      <c r="E115" s="17">
        <v>643.86</v>
      </c>
      <c r="F115" s="18" t="s">
        <v>217</v>
      </c>
      <c r="G115" s="19">
        <f t="shared" si="18"/>
        <v>643860</v>
      </c>
      <c r="H115" s="19">
        <f t="shared" si="19"/>
        <v>25754.4</v>
      </c>
      <c r="I115" s="17">
        <f t="shared" si="20"/>
        <v>9014.04</v>
      </c>
      <c r="J115" s="17">
        <f t="shared" si="21"/>
        <v>9271.58</v>
      </c>
      <c r="K115" s="17">
        <f t="shared" si="22"/>
        <v>2317.9</v>
      </c>
      <c r="L115" s="17">
        <f t="shared" si="23"/>
        <v>5150.88</v>
      </c>
      <c r="M115" s="27"/>
    </row>
    <row r="116" s="2" customFormat="1" ht="93" customHeight="1" spans="1:13">
      <c r="A116" s="13">
        <v>113</v>
      </c>
      <c r="B116" s="14" t="s">
        <v>218</v>
      </c>
      <c r="C116" s="15">
        <v>299</v>
      </c>
      <c r="D116" s="16" t="s">
        <v>16</v>
      </c>
      <c r="E116" s="17">
        <v>553.65</v>
      </c>
      <c r="F116" s="18" t="s">
        <v>219</v>
      </c>
      <c r="G116" s="19">
        <f t="shared" si="18"/>
        <v>553650</v>
      </c>
      <c r="H116" s="19">
        <f t="shared" si="19"/>
        <v>22146</v>
      </c>
      <c r="I116" s="17">
        <f t="shared" si="20"/>
        <v>7751.1</v>
      </c>
      <c r="J116" s="17">
        <f t="shared" si="21"/>
        <v>7972.56</v>
      </c>
      <c r="K116" s="17">
        <f t="shared" si="22"/>
        <v>1993.14</v>
      </c>
      <c r="L116" s="17">
        <f t="shared" si="23"/>
        <v>4429.2</v>
      </c>
      <c r="M116" s="27"/>
    </row>
    <row r="117" s="2" customFormat="1" ht="93" customHeight="1" spans="1:13">
      <c r="A117" s="13">
        <v>114</v>
      </c>
      <c r="B117" s="14" t="s">
        <v>220</v>
      </c>
      <c r="C117" s="15">
        <v>69</v>
      </c>
      <c r="D117" s="16" t="s">
        <v>16</v>
      </c>
      <c r="E117" s="17">
        <v>371.6</v>
      </c>
      <c r="F117" s="18" t="s">
        <v>221</v>
      </c>
      <c r="G117" s="19">
        <f t="shared" si="18"/>
        <v>371600</v>
      </c>
      <c r="H117" s="19">
        <f t="shared" si="19"/>
        <v>14864</v>
      </c>
      <c r="I117" s="17">
        <f t="shared" si="20"/>
        <v>5202.4</v>
      </c>
      <c r="J117" s="17">
        <f t="shared" si="21"/>
        <v>5351.04</v>
      </c>
      <c r="K117" s="17">
        <f t="shared" si="22"/>
        <v>1337.76</v>
      </c>
      <c r="L117" s="17">
        <f t="shared" si="23"/>
        <v>2972.8</v>
      </c>
      <c r="M117" s="27"/>
    </row>
    <row r="118" s="2" customFormat="1" ht="93" customHeight="1" spans="1:13">
      <c r="A118" s="13">
        <v>115</v>
      </c>
      <c r="B118" s="14" t="s">
        <v>222</v>
      </c>
      <c r="C118" s="15">
        <v>67</v>
      </c>
      <c r="D118" s="16" t="s">
        <v>16</v>
      </c>
      <c r="E118" s="17">
        <v>117.9</v>
      </c>
      <c r="F118" s="18" t="s">
        <v>223</v>
      </c>
      <c r="G118" s="19">
        <f t="shared" si="18"/>
        <v>117900</v>
      </c>
      <c r="H118" s="19">
        <f t="shared" si="19"/>
        <v>4716</v>
      </c>
      <c r="I118" s="17">
        <f t="shared" si="20"/>
        <v>1650.6</v>
      </c>
      <c r="J118" s="17">
        <f t="shared" si="21"/>
        <v>1697.76</v>
      </c>
      <c r="K118" s="17">
        <f t="shared" si="22"/>
        <v>424.44</v>
      </c>
      <c r="L118" s="17">
        <f t="shared" si="23"/>
        <v>943.2</v>
      </c>
      <c r="M118" s="27"/>
    </row>
    <row r="119" s="2" customFormat="1" ht="93" customHeight="1" spans="1:13">
      <c r="A119" s="13">
        <v>116</v>
      </c>
      <c r="B119" s="14" t="s">
        <v>224</v>
      </c>
      <c r="C119" s="15">
        <v>318</v>
      </c>
      <c r="D119" s="16" t="s">
        <v>16</v>
      </c>
      <c r="E119" s="17">
        <v>473</v>
      </c>
      <c r="F119" s="18" t="s">
        <v>225</v>
      </c>
      <c r="G119" s="19">
        <f t="shared" si="18"/>
        <v>473000</v>
      </c>
      <c r="H119" s="19">
        <f t="shared" si="19"/>
        <v>18920</v>
      </c>
      <c r="I119" s="17">
        <f t="shared" si="20"/>
        <v>6622</v>
      </c>
      <c r="J119" s="17">
        <f t="shared" si="21"/>
        <v>6811.2</v>
      </c>
      <c r="K119" s="17">
        <f t="shared" si="22"/>
        <v>1702.8</v>
      </c>
      <c r="L119" s="17">
        <f t="shared" si="23"/>
        <v>3784</v>
      </c>
      <c r="M119" s="27"/>
    </row>
    <row r="120" s="4" customFormat="1" ht="93" customHeight="1" spans="1:13">
      <c r="A120" s="29">
        <v>117</v>
      </c>
      <c r="B120" s="30" t="s">
        <v>226</v>
      </c>
      <c r="C120" s="31">
        <v>194</v>
      </c>
      <c r="D120" s="16" t="s">
        <v>16</v>
      </c>
      <c r="E120" s="32">
        <v>397</v>
      </c>
      <c r="F120" s="33" t="s">
        <v>227</v>
      </c>
      <c r="G120" s="34">
        <f t="shared" si="18"/>
        <v>397000</v>
      </c>
      <c r="H120" s="34">
        <f t="shared" si="19"/>
        <v>15880</v>
      </c>
      <c r="I120" s="32">
        <f t="shared" si="20"/>
        <v>5558</v>
      </c>
      <c r="J120" s="32">
        <f t="shared" si="21"/>
        <v>5716.8</v>
      </c>
      <c r="K120" s="32">
        <f t="shared" si="22"/>
        <v>1429.2</v>
      </c>
      <c r="L120" s="32">
        <f t="shared" si="23"/>
        <v>3176</v>
      </c>
      <c r="M120" s="35"/>
    </row>
    <row r="121" s="2" customFormat="1" ht="93" customHeight="1" spans="1:13">
      <c r="A121" s="13">
        <v>118</v>
      </c>
      <c r="B121" s="14" t="s">
        <v>228</v>
      </c>
      <c r="C121" s="15">
        <v>420</v>
      </c>
      <c r="D121" s="16" t="s">
        <v>16</v>
      </c>
      <c r="E121" s="17">
        <v>566.5</v>
      </c>
      <c r="F121" s="18" t="s">
        <v>229</v>
      </c>
      <c r="G121" s="19">
        <f t="shared" si="18"/>
        <v>566500</v>
      </c>
      <c r="H121" s="19">
        <f t="shared" si="19"/>
        <v>22660</v>
      </c>
      <c r="I121" s="17">
        <f t="shared" si="20"/>
        <v>7931</v>
      </c>
      <c r="J121" s="17">
        <f t="shared" si="21"/>
        <v>8157.6</v>
      </c>
      <c r="K121" s="17">
        <f t="shared" si="22"/>
        <v>2039.4</v>
      </c>
      <c r="L121" s="17">
        <f t="shared" si="23"/>
        <v>4532</v>
      </c>
      <c r="M121" s="27"/>
    </row>
    <row r="122" s="2" customFormat="1" ht="93" customHeight="1" spans="1:13">
      <c r="A122" s="13">
        <v>119</v>
      </c>
      <c r="B122" s="14" t="s">
        <v>230</v>
      </c>
      <c r="C122" s="15">
        <v>348</v>
      </c>
      <c r="D122" s="16" t="s">
        <v>16</v>
      </c>
      <c r="E122" s="17">
        <v>611</v>
      </c>
      <c r="F122" s="18" t="s">
        <v>231</v>
      </c>
      <c r="G122" s="19">
        <f t="shared" si="18"/>
        <v>611000</v>
      </c>
      <c r="H122" s="19">
        <f t="shared" si="19"/>
        <v>24440</v>
      </c>
      <c r="I122" s="17">
        <f t="shared" si="20"/>
        <v>8554</v>
      </c>
      <c r="J122" s="17">
        <f t="shared" si="21"/>
        <v>8798.4</v>
      </c>
      <c r="K122" s="17">
        <f t="shared" si="22"/>
        <v>2199.6</v>
      </c>
      <c r="L122" s="17">
        <f t="shared" si="23"/>
        <v>4888</v>
      </c>
      <c r="M122" s="27"/>
    </row>
    <row r="123" s="2" customFormat="1" ht="93" customHeight="1" spans="1:13">
      <c r="A123" s="13">
        <v>120</v>
      </c>
      <c r="B123" s="14" t="s">
        <v>232</v>
      </c>
      <c r="C123" s="15">
        <v>64</v>
      </c>
      <c r="D123" s="16" t="s">
        <v>16</v>
      </c>
      <c r="E123" s="17">
        <v>185.45</v>
      </c>
      <c r="F123" s="18" t="s">
        <v>233</v>
      </c>
      <c r="G123" s="19">
        <f t="shared" si="18"/>
        <v>185450</v>
      </c>
      <c r="H123" s="19">
        <f t="shared" si="19"/>
        <v>7418</v>
      </c>
      <c r="I123" s="17">
        <f t="shared" si="20"/>
        <v>2596.3</v>
      </c>
      <c r="J123" s="17">
        <f t="shared" si="21"/>
        <v>2670.48</v>
      </c>
      <c r="K123" s="17">
        <f t="shared" si="22"/>
        <v>667.62</v>
      </c>
      <c r="L123" s="17">
        <f t="shared" si="23"/>
        <v>1483.6</v>
      </c>
      <c r="M123" s="27"/>
    </row>
    <row r="124" s="2" customFormat="1" ht="93" customHeight="1" spans="1:13">
      <c r="A124" s="13">
        <v>121</v>
      </c>
      <c r="B124" s="14" t="s">
        <v>234</v>
      </c>
      <c r="C124" s="15">
        <v>71</v>
      </c>
      <c r="D124" s="16" t="s">
        <v>16</v>
      </c>
      <c r="E124" s="17">
        <v>302</v>
      </c>
      <c r="F124" s="18" t="s">
        <v>235</v>
      </c>
      <c r="G124" s="19">
        <f t="shared" si="18"/>
        <v>302000</v>
      </c>
      <c r="H124" s="19">
        <f t="shared" si="19"/>
        <v>12080</v>
      </c>
      <c r="I124" s="17">
        <f t="shared" si="20"/>
        <v>4228</v>
      </c>
      <c r="J124" s="17">
        <f t="shared" si="21"/>
        <v>4348.8</v>
      </c>
      <c r="K124" s="17">
        <f t="shared" si="22"/>
        <v>1087.2</v>
      </c>
      <c r="L124" s="17">
        <f t="shared" si="23"/>
        <v>2416</v>
      </c>
      <c r="M124" s="27"/>
    </row>
    <row r="125" s="2" customFormat="1" ht="93" customHeight="1" spans="1:13">
      <c r="A125" s="13">
        <v>122</v>
      </c>
      <c r="B125" s="14" t="s">
        <v>236</v>
      </c>
      <c r="C125" s="15">
        <v>12</v>
      </c>
      <c r="D125" s="16" t="s">
        <v>16</v>
      </c>
      <c r="E125" s="17">
        <v>32.7</v>
      </c>
      <c r="F125" s="18" t="s">
        <v>237</v>
      </c>
      <c r="G125" s="19">
        <f t="shared" si="18"/>
        <v>32700</v>
      </c>
      <c r="H125" s="19">
        <f t="shared" si="19"/>
        <v>1308</v>
      </c>
      <c r="I125" s="17">
        <f t="shared" si="20"/>
        <v>457.8</v>
      </c>
      <c r="J125" s="17">
        <f t="shared" si="21"/>
        <v>470.88</v>
      </c>
      <c r="K125" s="17">
        <f t="shared" si="22"/>
        <v>117.72</v>
      </c>
      <c r="L125" s="17">
        <f t="shared" si="23"/>
        <v>261.6</v>
      </c>
      <c r="M125" s="27"/>
    </row>
    <row r="126" s="2" customFormat="1" ht="93" customHeight="1" spans="1:13">
      <c r="A126" s="13">
        <v>123</v>
      </c>
      <c r="B126" s="14" t="s">
        <v>238</v>
      </c>
      <c r="C126" s="15">
        <v>455</v>
      </c>
      <c r="D126" s="16" t="s">
        <v>16</v>
      </c>
      <c r="E126" s="17">
        <v>668.2</v>
      </c>
      <c r="F126" s="18" t="s">
        <v>239</v>
      </c>
      <c r="G126" s="19">
        <f t="shared" si="18"/>
        <v>668200</v>
      </c>
      <c r="H126" s="19">
        <f t="shared" si="19"/>
        <v>26728</v>
      </c>
      <c r="I126" s="17">
        <f t="shared" si="20"/>
        <v>9354.8</v>
      </c>
      <c r="J126" s="17">
        <f t="shared" si="21"/>
        <v>9622.08</v>
      </c>
      <c r="K126" s="17">
        <f t="shared" si="22"/>
        <v>2405.52</v>
      </c>
      <c r="L126" s="17">
        <f t="shared" si="23"/>
        <v>5345.6</v>
      </c>
      <c r="M126" s="27"/>
    </row>
    <row r="127" s="2" customFormat="1" ht="93" customHeight="1" spans="1:13">
      <c r="A127" s="13">
        <v>124</v>
      </c>
      <c r="B127" s="14" t="s">
        <v>240</v>
      </c>
      <c r="C127" s="15">
        <v>289</v>
      </c>
      <c r="D127" s="16" t="s">
        <v>16</v>
      </c>
      <c r="E127" s="17">
        <v>722.59</v>
      </c>
      <c r="F127" s="18" t="s">
        <v>30</v>
      </c>
      <c r="G127" s="19">
        <f t="shared" si="18"/>
        <v>722590</v>
      </c>
      <c r="H127" s="19">
        <f t="shared" si="19"/>
        <v>28903.6</v>
      </c>
      <c r="I127" s="17">
        <f t="shared" si="20"/>
        <v>10116.26</v>
      </c>
      <c r="J127" s="17">
        <f t="shared" si="21"/>
        <v>10405.3</v>
      </c>
      <c r="K127" s="17">
        <f t="shared" si="22"/>
        <v>2601.32</v>
      </c>
      <c r="L127" s="17">
        <f t="shared" si="23"/>
        <v>5780.72</v>
      </c>
      <c r="M127" s="27"/>
    </row>
    <row r="128" s="2" customFormat="1" ht="93" customHeight="1" spans="1:13">
      <c r="A128" s="13">
        <v>125</v>
      </c>
      <c r="B128" s="14" t="s">
        <v>241</v>
      </c>
      <c r="C128" s="15">
        <v>47</v>
      </c>
      <c r="D128" s="16" t="s">
        <v>16</v>
      </c>
      <c r="E128" s="17">
        <v>119.6</v>
      </c>
      <c r="F128" s="18" t="s">
        <v>242</v>
      </c>
      <c r="G128" s="19">
        <f t="shared" si="18"/>
        <v>119600</v>
      </c>
      <c r="H128" s="19">
        <f t="shared" si="19"/>
        <v>4784</v>
      </c>
      <c r="I128" s="17">
        <f t="shared" si="20"/>
        <v>1674.4</v>
      </c>
      <c r="J128" s="17">
        <f t="shared" si="21"/>
        <v>1722.24</v>
      </c>
      <c r="K128" s="17">
        <f t="shared" si="22"/>
        <v>430.56</v>
      </c>
      <c r="L128" s="17">
        <f t="shared" si="23"/>
        <v>956.8</v>
      </c>
      <c r="M128" s="27"/>
    </row>
    <row r="129" s="2" customFormat="1" ht="93" customHeight="1" spans="1:13">
      <c r="A129" s="13">
        <v>126</v>
      </c>
      <c r="B129" s="14" t="s">
        <v>243</v>
      </c>
      <c r="C129" s="15">
        <v>89</v>
      </c>
      <c r="D129" s="16" t="s">
        <v>16</v>
      </c>
      <c r="E129" s="17">
        <v>199.5</v>
      </c>
      <c r="F129" s="18" t="s">
        <v>244</v>
      </c>
      <c r="G129" s="19">
        <f t="shared" si="18"/>
        <v>199500</v>
      </c>
      <c r="H129" s="19">
        <f t="shared" si="19"/>
        <v>7980</v>
      </c>
      <c r="I129" s="17">
        <f t="shared" si="20"/>
        <v>2793</v>
      </c>
      <c r="J129" s="17">
        <f t="shared" si="21"/>
        <v>2872.8</v>
      </c>
      <c r="K129" s="17">
        <f t="shared" si="22"/>
        <v>718.2</v>
      </c>
      <c r="L129" s="17">
        <f t="shared" si="23"/>
        <v>1596</v>
      </c>
      <c r="M129" s="27"/>
    </row>
    <row r="130" s="2" customFormat="1" ht="93" customHeight="1" spans="1:13">
      <c r="A130" s="13">
        <v>127</v>
      </c>
      <c r="B130" s="14" t="s">
        <v>245</v>
      </c>
      <c r="C130" s="15">
        <v>233</v>
      </c>
      <c r="D130" s="16" t="s">
        <v>16</v>
      </c>
      <c r="E130" s="17">
        <v>394.62</v>
      </c>
      <c r="F130" s="18" t="s">
        <v>246</v>
      </c>
      <c r="G130" s="19">
        <f t="shared" si="18"/>
        <v>394620</v>
      </c>
      <c r="H130" s="19">
        <f t="shared" si="19"/>
        <v>15784.8</v>
      </c>
      <c r="I130" s="17">
        <f t="shared" si="20"/>
        <v>5524.68</v>
      </c>
      <c r="J130" s="17">
        <f t="shared" si="21"/>
        <v>5682.53</v>
      </c>
      <c r="K130" s="17">
        <f t="shared" si="22"/>
        <v>1420.63</v>
      </c>
      <c r="L130" s="17">
        <f t="shared" si="23"/>
        <v>3156.96</v>
      </c>
      <c r="M130" s="27"/>
    </row>
    <row r="131" s="2" customFormat="1" ht="93" customHeight="1" spans="1:13">
      <c r="A131" s="13">
        <v>128</v>
      </c>
      <c r="B131" s="14" t="s">
        <v>247</v>
      </c>
      <c r="C131" s="15">
        <v>185</v>
      </c>
      <c r="D131" s="16" t="s">
        <v>16</v>
      </c>
      <c r="E131" s="17">
        <v>652.57</v>
      </c>
      <c r="F131" s="18" t="s">
        <v>75</v>
      </c>
      <c r="G131" s="19">
        <f t="shared" si="18"/>
        <v>652570</v>
      </c>
      <c r="H131" s="19">
        <f t="shared" si="19"/>
        <v>26102.8</v>
      </c>
      <c r="I131" s="17">
        <f t="shared" si="20"/>
        <v>9135.98</v>
      </c>
      <c r="J131" s="17">
        <f t="shared" si="21"/>
        <v>9397.01</v>
      </c>
      <c r="K131" s="17">
        <f t="shared" si="22"/>
        <v>2349.25</v>
      </c>
      <c r="L131" s="17">
        <f t="shared" si="23"/>
        <v>5220.56</v>
      </c>
      <c r="M131" s="27"/>
    </row>
    <row r="132" s="2" customFormat="1" ht="93" customHeight="1" spans="1:13">
      <c r="A132" s="13">
        <v>129</v>
      </c>
      <c r="B132" s="14" t="s">
        <v>248</v>
      </c>
      <c r="C132" s="15">
        <v>65</v>
      </c>
      <c r="D132" s="16" t="s">
        <v>16</v>
      </c>
      <c r="E132" s="17">
        <v>433.23</v>
      </c>
      <c r="F132" s="18" t="s">
        <v>249</v>
      </c>
      <c r="G132" s="19">
        <f t="shared" si="18"/>
        <v>433230</v>
      </c>
      <c r="H132" s="19">
        <f t="shared" si="19"/>
        <v>17329.2</v>
      </c>
      <c r="I132" s="17">
        <f t="shared" si="20"/>
        <v>6065.22</v>
      </c>
      <c r="J132" s="17">
        <f t="shared" si="21"/>
        <v>6238.51</v>
      </c>
      <c r="K132" s="17">
        <f t="shared" si="22"/>
        <v>1559.63</v>
      </c>
      <c r="L132" s="17">
        <f t="shared" si="23"/>
        <v>3465.84</v>
      </c>
      <c r="M132" s="27"/>
    </row>
    <row r="133" s="2" customFormat="1" ht="93" customHeight="1" spans="1:13">
      <c r="A133" s="13">
        <v>130</v>
      </c>
      <c r="B133" s="14" t="s">
        <v>250</v>
      </c>
      <c r="C133" s="15">
        <v>20</v>
      </c>
      <c r="D133" s="16" t="s">
        <v>16</v>
      </c>
      <c r="E133" s="17">
        <v>37.8</v>
      </c>
      <c r="F133" s="18" t="s">
        <v>251</v>
      </c>
      <c r="G133" s="19">
        <f t="shared" si="18"/>
        <v>37800</v>
      </c>
      <c r="H133" s="19">
        <f t="shared" si="19"/>
        <v>1512</v>
      </c>
      <c r="I133" s="17">
        <f t="shared" si="20"/>
        <v>529.2</v>
      </c>
      <c r="J133" s="17">
        <f t="shared" si="21"/>
        <v>544.32</v>
      </c>
      <c r="K133" s="17">
        <f t="shared" si="22"/>
        <v>136.08</v>
      </c>
      <c r="L133" s="17">
        <f t="shared" si="23"/>
        <v>302.4</v>
      </c>
      <c r="M133" s="27"/>
    </row>
    <row r="134" s="2" customFormat="1" ht="93" customHeight="1" spans="1:13">
      <c r="A134" s="13">
        <v>131</v>
      </c>
      <c r="B134" s="14" t="s">
        <v>252</v>
      </c>
      <c r="C134" s="15">
        <v>1</v>
      </c>
      <c r="D134" s="16" t="s">
        <v>16</v>
      </c>
      <c r="E134" s="17">
        <v>1780</v>
      </c>
      <c r="F134" s="18" t="s">
        <v>253</v>
      </c>
      <c r="G134" s="19">
        <f t="shared" si="18"/>
        <v>1780000</v>
      </c>
      <c r="H134" s="19">
        <f t="shared" si="19"/>
        <v>71200</v>
      </c>
      <c r="I134" s="17">
        <f t="shared" si="20"/>
        <v>24920</v>
      </c>
      <c r="J134" s="17">
        <f t="shared" si="21"/>
        <v>25632</v>
      </c>
      <c r="K134" s="17">
        <f t="shared" si="22"/>
        <v>6408</v>
      </c>
      <c r="L134" s="17">
        <f t="shared" si="23"/>
        <v>14240</v>
      </c>
      <c r="M134" s="27"/>
    </row>
    <row r="135" s="2" customFormat="1" ht="93" customHeight="1" spans="1:13">
      <c r="A135" s="13">
        <v>132</v>
      </c>
      <c r="B135" s="14" t="s">
        <v>254</v>
      </c>
      <c r="C135" s="15">
        <v>5</v>
      </c>
      <c r="D135" s="16" t="s">
        <v>16</v>
      </c>
      <c r="E135" s="17">
        <v>13.5</v>
      </c>
      <c r="F135" s="17" t="s">
        <v>168</v>
      </c>
      <c r="G135" s="19">
        <f>E135*1000</f>
        <v>13500</v>
      </c>
      <c r="H135" s="17">
        <f>E135*40</f>
        <v>540</v>
      </c>
      <c r="I135" s="17">
        <f>ROUND(H135*0.35,2)</f>
        <v>189</v>
      </c>
      <c r="J135" s="17">
        <f>ROUND(H135*0.36,2)</f>
        <v>194.4</v>
      </c>
      <c r="K135" s="17">
        <f>ROUND(H135*0.29,2)</f>
        <v>156.6</v>
      </c>
      <c r="L135" s="19">
        <v>0</v>
      </c>
      <c r="M135" s="27"/>
    </row>
    <row r="136" s="2" customFormat="1" ht="93" customHeight="1" spans="1:13">
      <c r="A136" s="13">
        <v>133</v>
      </c>
      <c r="B136" s="14" t="s">
        <v>255</v>
      </c>
      <c r="C136" s="15">
        <v>19</v>
      </c>
      <c r="D136" s="16" t="s">
        <v>16</v>
      </c>
      <c r="E136" s="17">
        <v>47.43</v>
      </c>
      <c r="F136" s="17" t="s">
        <v>30</v>
      </c>
      <c r="G136" s="19">
        <f t="shared" ref="G136:G144" si="24">E136*1000</f>
        <v>47430</v>
      </c>
      <c r="H136" s="17">
        <f t="shared" ref="H136:H154" si="25">E136*40</f>
        <v>1897.2</v>
      </c>
      <c r="I136" s="17">
        <f t="shared" ref="I136:I154" si="26">ROUND(H136*0.35,2)</f>
        <v>664.02</v>
      </c>
      <c r="J136" s="17">
        <f t="shared" ref="J136:J154" si="27">ROUND(H136*0.36,2)</f>
        <v>682.99</v>
      </c>
      <c r="K136" s="17">
        <f t="shared" ref="K136:K154" si="28">ROUND(H136*0.29,2)</f>
        <v>550.19</v>
      </c>
      <c r="L136" s="19">
        <v>0</v>
      </c>
      <c r="M136" s="27"/>
    </row>
    <row r="137" s="2" customFormat="1" ht="93" customHeight="1" spans="1:13">
      <c r="A137" s="13">
        <v>134</v>
      </c>
      <c r="B137" s="14" t="s">
        <v>256</v>
      </c>
      <c r="C137" s="15">
        <v>8</v>
      </c>
      <c r="D137" s="16" t="s">
        <v>16</v>
      </c>
      <c r="E137" s="17">
        <v>13.8</v>
      </c>
      <c r="F137" s="17" t="s">
        <v>246</v>
      </c>
      <c r="G137" s="19">
        <f t="shared" si="24"/>
        <v>13800</v>
      </c>
      <c r="H137" s="17">
        <f t="shared" si="25"/>
        <v>552</v>
      </c>
      <c r="I137" s="17">
        <f t="shared" si="26"/>
        <v>193.2</v>
      </c>
      <c r="J137" s="17">
        <f t="shared" si="27"/>
        <v>198.72</v>
      </c>
      <c r="K137" s="17">
        <f t="shared" si="28"/>
        <v>160.08</v>
      </c>
      <c r="L137" s="19">
        <v>0</v>
      </c>
      <c r="M137" s="27"/>
    </row>
    <row r="138" s="2" customFormat="1" ht="93" customHeight="1" spans="1:13">
      <c r="A138" s="13">
        <v>135</v>
      </c>
      <c r="B138" s="14" t="s">
        <v>257</v>
      </c>
      <c r="C138" s="15">
        <v>7</v>
      </c>
      <c r="D138" s="16" t="s">
        <v>16</v>
      </c>
      <c r="E138" s="17">
        <v>15.5</v>
      </c>
      <c r="F138" s="17" t="s">
        <v>242</v>
      </c>
      <c r="G138" s="19">
        <f t="shared" si="24"/>
        <v>15500</v>
      </c>
      <c r="H138" s="17">
        <f t="shared" si="25"/>
        <v>620</v>
      </c>
      <c r="I138" s="17">
        <f t="shared" si="26"/>
        <v>217</v>
      </c>
      <c r="J138" s="17">
        <f t="shared" si="27"/>
        <v>223.2</v>
      </c>
      <c r="K138" s="17">
        <f t="shared" si="28"/>
        <v>179.8</v>
      </c>
      <c r="L138" s="19">
        <v>0</v>
      </c>
      <c r="M138" s="27"/>
    </row>
    <row r="139" s="2" customFormat="1" ht="93" customHeight="1" spans="1:13">
      <c r="A139" s="13">
        <v>136</v>
      </c>
      <c r="B139" s="14" t="s">
        <v>258</v>
      </c>
      <c r="C139" s="15">
        <v>2</v>
      </c>
      <c r="D139" s="16" t="s">
        <v>16</v>
      </c>
      <c r="E139" s="17">
        <v>10</v>
      </c>
      <c r="F139" s="17" t="s">
        <v>244</v>
      </c>
      <c r="G139" s="19">
        <f t="shared" si="24"/>
        <v>10000</v>
      </c>
      <c r="H139" s="17">
        <f t="shared" si="25"/>
        <v>400</v>
      </c>
      <c r="I139" s="17">
        <f t="shared" si="26"/>
        <v>140</v>
      </c>
      <c r="J139" s="17">
        <f t="shared" si="27"/>
        <v>144</v>
      </c>
      <c r="K139" s="17">
        <f t="shared" si="28"/>
        <v>116</v>
      </c>
      <c r="L139" s="19">
        <v>0</v>
      </c>
      <c r="M139" s="27"/>
    </row>
    <row r="140" s="2" customFormat="1" ht="93" customHeight="1" spans="1:13">
      <c r="A140" s="13">
        <v>137</v>
      </c>
      <c r="B140" s="14" t="s">
        <v>259</v>
      </c>
      <c r="C140" s="15">
        <v>19</v>
      </c>
      <c r="D140" s="16" t="s">
        <v>16</v>
      </c>
      <c r="E140" s="17">
        <v>41.6</v>
      </c>
      <c r="F140" s="17" t="s">
        <v>75</v>
      </c>
      <c r="G140" s="19">
        <f t="shared" si="24"/>
        <v>41600</v>
      </c>
      <c r="H140" s="17">
        <f t="shared" si="25"/>
        <v>1664</v>
      </c>
      <c r="I140" s="17">
        <f t="shared" si="26"/>
        <v>582.4</v>
      </c>
      <c r="J140" s="17">
        <f t="shared" si="27"/>
        <v>599.04</v>
      </c>
      <c r="K140" s="17">
        <f t="shared" si="28"/>
        <v>482.56</v>
      </c>
      <c r="L140" s="19">
        <v>0</v>
      </c>
      <c r="M140" s="27"/>
    </row>
    <row r="141" s="2" customFormat="1" ht="93" customHeight="1" spans="1:13">
      <c r="A141" s="13">
        <v>138</v>
      </c>
      <c r="B141" s="14" t="s">
        <v>260</v>
      </c>
      <c r="C141" s="15">
        <v>21</v>
      </c>
      <c r="D141" s="16" t="s">
        <v>16</v>
      </c>
      <c r="E141" s="17">
        <v>50.07</v>
      </c>
      <c r="F141" s="17" t="s">
        <v>215</v>
      </c>
      <c r="G141" s="19">
        <f t="shared" si="24"/>
        <v>50070</v>
      </c>
      <c r="H141" s="17">
        <f t="shared" si="25"/>
        <v>2002.8</v>
      </c>
      <c r="I141" s="17">
        <f t="shared" si="26"/>
        <v>700.98</v>
      </c>
      <c r="J141" s="17">
        <f t="shared" si="27"/>
        <v>721.01</v>
      </c>
      <c r="K141" s="17">
        <f t="shared" si="28"/>
        <v>580.81</v>
      </c>
      <c r="L141" s="19">
        <v>0</v>
      </c>
      <c r="M141" s="27"/>
    </row>
    <row r="142" s="2" customFormat="1" ht="93" customHeight="1" spans="1:13">
      <c r="A142" s="13">
        <v>139</v>
      </c>
      <c r="B142" s="14" t="s">
        <v>261</v>
      </c>
      <c r="C142" s="15">
        <v>9</v>
      </c>
      <c r="D142" s="16" t="s">
        <v>16</v>
      </c>
      <c r="E142" s="17">
        <v>18.1</v>
      </c>
      <c r="F142" s="17" t="s">
        <v>217</v>
      </c>
      <c r="G142" s="19">
        <f t="shared" si="24"/>
        <v>18100</v>
      </c>
      <c r="H142" s="17">
        <f t="shared" si="25"/>
        <v>724</v>
      </c>
      <c r="I142" s="17">
        <f t="shared" si="26"/>
        <v>253.4</v>
      </c>
      <c r="J142" s="17">
        <f t="shared" si="27"/>
        <v>260.64</v>
      </c>
      <c r="K142" s="17">
        <f t="shared" si="28"/>
        <v>209.96</v>
      </c>
      <c r="L142" s="19">
        <v>0</v>
      </c>
      <c r="M142" s="27"/>
    </row>
    <row r="143" s="2" customFormat="1" ht="93" customHeight="1" spans="1:13">
      <c r="A143" s="13">
        <v>140</v>
      </c>
      <c r="B143" s="14" t="s">
        <v>262</v>
      </c>
      <c r="C143" s="15">
        <v>14</v>
      </c>
      <c r="D143" s="16" t="s">
        <v>16</v>
      </c>
      <c r="E143" s="17">
        <v>48</v>
      </c>
      <c r="F143" s="17" t="s">
        <v>219</v>
      </c>
      <c r="G143" s="19">
        <f t="shared" si="24"/>
        <v>48000</v>
      </c>
      <c r="H143" s="17">
        <f t="shared" si="25"/>
        <v>1920</v>
      </c>
      <c r="I143" s="17">
        <f t="shared" si="26"/>
        <v>672</v>
      </c>
      <c r="J143" s="17">
        <f t="shared" si="27"/>
        <v>691.2</v>
      </c>
      <c r="K143" s="17">
        <f t="shared" si="28"/>
        <v>556.8</v>
      </c>
      <c r="L143" s="19">
        <v>0</v>
      </c>
      <c r="M143" s="27"/>
    </row>
    <row r="144" s="2" customFormat="1" ht="93" customHeight="1" spans="1:13">
      <c r="A144" s="13">
        <v>141</v>
      </c>
      <c r="B144" s="14" t="s">
        <v>263</v>
      </c>
      <c r="C144" s="15">
        <v>2</v>
      </c>
      <c r="D144" s="16" t="s">
        <v>16</v>
      </c>
      <c r="E144" s="17">
        <v>2.9</v>
      </c>
      <c r="F144" s="17" t="s">
        <v>227</v>
      </c>
      <c r="G144" s="19">
        <f t="shared" si="24"/>
        <v>2900</v>
      </c>
      <c r="H144" s="17">
        <f t="shared" si="25"/>
        <v>116</v>
      </c>
      <c r="I144" s="17">
        <f t="shared" si="26"/>
        <v>40.6</v>
      </c>
      <c r="J144" s="17">
        <f t="shared" si="27"/>
        <v>41.76</v>
      </c>
      <c r="K144" s="17">
        <f t="shared" si="28"/>
        <v>33.64</v>
      </c>
      <c r="L144" s="19">
        <v>0</v>
      </c>
      <c r="M144" s="27"/>
    </row>
    <row r="145" s="5" customFormat="1" ht="51" customHeight="1" spans="1:13">
      <c r="A145" s="36" t="s">
        <v>264</v>
      </c>
      <c r="B145" s="36"/>
      <c r="C145" s="37">
        <f>SUM(C4:C144)</f>
        <v>13182</v>
      </c>
      <c r="D145" s="37"/>
      <c r="E145" s="38">
        <f>SUM(E4:E144)</f>
        <v>40382.04</v>
      </c>
      <c r="F145" s="39"/>
      <c r="G145" s="40">
        <f>SUM(G4:G144)</f>
        <v>40382040</v>
      </c>
      <c r="H145" s="40">
        <f>SUM(H4:H144)</f>
        <v>1615281.6</v>
      </c>
      <c r="I145" s="40">
        <f>SUM(I4:I144)</f>
        <v>565348.56</v>
      </c>
      <c r="J145" s="40">
        <f>SUM(J4:J144)</f>
        <v>581501.37</v>
      </c>
      <c r="K145" s="40">
        <f>SUM(K4:K144)</f>
        <v>147462.55</v>
      </c>
      <c r="L145" s="40">
        <f>SUM(L4:L144)</f>
        <v>320969.12</v>
      </c>
      <c r="M145" s="41"/>
    </row>
    <row r="146" s="6" customFormat="1"/>
  </sheetData>
  <autoFilter ref="A3:M145">
    <extLst/>
  </autoFilter>
  <mergeCells count="3">
    <mergeCell ref="A1:L1"/>
    <mergeCell ref="A2:L2"/>
    <mergeCell ref="A145:B145"/>
  </mergeCells>
  <pageMargins left="0.751388888888889" right="0.751388888888889" top="0.786805555555556" bottom="0.786805555555556" header="0.196527777777778" footer="0.196527777777778"/>
  <pageSetup paperSize="9" scale="49" fitToHeight="0" orientation="landscape" horizontalDpi="600"/>
  <headerFooter>
    <oddFooter>&amp;C&amp;"华文仿宋"&amp;22第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chenziju</dc:creator>
  <cp:lastModifiedBy>郑辉翠</cp:lastModifiedBy>
  <dcterms:created xsi:type="dcterms:W3CDTF">2021-12-18T09:44:00Z</dcterms:created>
  <dcterms:modified xsi:type="dcterms:W3CDTF">2024-09-09T03:05:16Z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39501D5A3C9A41478738EC777C991286_13</vt:lpwstr>
  </property>
</Properties>
</file>