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明细表" sheetId="4" r:id="rId1"/>
    <sheet name="公示" sheetId="5" state="hidden" r:id="rId2"/>
  </sheets>
  <definedNames>
    <definedName name="_xlnm._FilterDatabase" localSheetId="0" hidden="1">明细表!$A$3:$M$124</definedName>
    <definedName name="_xlnm._FilterDatabase" localSheetId="1" hidden="1">公示!$A$3:$P$124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<sst xmlns="http://schemas.openxmlformats.org/spreadsheetml/2006/main" count="875" uniqueCount="367">
  <si>
    <t>从化区2023年政策性农业保险水稻晚造投保情况</t>
  </si>
  <si>
    <t xml:space="preserve">                                                                                                                    单位：亩、元</t>
  </si>
  <si>
    <t>序号</t>
  </si>
  <si>
    <t>被保险人</t>
  </si>
  <si>
    <t>标的名称</t>
  </si>
  <si>
    <t>投保户数</t>
  </si>
  <si>
    <t>保险数量</t>
  </si>
  <si>
    <t>标的种养地点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</si>
  <si>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</si>
  <si>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</si>
  <si>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</si>
  <si>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</si>
  <si>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</si>
  <si>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</si>
  <si>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备注</t>
  </si>
  <si>
    <t>广州市众利农业有限公司</t>
  </si>
  <si>
    <t>水稻</t>
  </si>
  <si>
    <t>江埔街钓鲤村</t>
  </si>
  <si>
    <t>江埔街罗洞村</t>
  </si>
  <si>
    <t>陈伟强</t>
  </si>
  <si>
    <t>吕田镇三村村</t>
  </si>
  <si>
    <t>罗金花</t>
  </si>
  <si>
    <t>吕田镇联丰村</t>
  </si>
  <si>
    <t>杨达</t>
  </si>
  <si>
    <t>吕田镇吕新村</t>
  </si>
  <si>
    <t>戚弼瀛</t>
  </si>
  <si>
    <t>良口镇良明村</t>
  </si>
  <si>
    <t>唐剑良</t>
  </si>
  <si>
    <t>吕田镇桂峰村民委员会(陈燎原等141户）</t>
  </si>
  <si>
    <t>吕田镇桂峰村</t>
  </si>
  <si>
    <t>吕田镇狮象村民委员会(叶秀丽等141户）</t>
  </si>
  <si>
    <t>吕田镇狮象村</t>
  </si>
  <si>
    <t>吕田镇塘基村民委员会(巢房居等29户）</t>
  </si>
  <si>
    <t>吕田镇塘基村</t>
  </si>
  <si>
    <t>吕田镇份田村民委员会(巢居艺等11户）</t>
  </si>
  <si>
    <t>吕田镇份田村</t>
  </si>
  <si>
    <t>吕田镇水埔村民委员会(李观灵等91户）</t>
  </si>
  <si>
    <t>吕田镇水埔村</t>
  </si>
  <si>
    <t>吕田镇联丰村民委员会(刘观祥等308户）</t>
  </si>
  <si>
    <t>良口镇少沙村民委员会(梁金树等36户）</t>
  </si>
  <si>
    <t>良口镇少沙村</t>
  </si>
  <si>
    <t>城郊街光联村民委员会(潘锦芳等16户）</t>
  </si>
  <si>
    <t>城郊街光联村</t>
  </si>
  <si>
    <t>城郊街新星村民委员会(李锡坤等17户）</t>
  </si>
  <si>
    <t>城郊街新星村</t>
  </si>
  <si>
    <t>鳌头镇象新村民委员会(李梓凌户31户）</t>
  </si>
  <si>
    <t>鳌头镇象新村</t>
  </si>
  <si>
    <t>鳌头镇五丰村民委员会(蔡健星等10户）</t>
  </si>
  <si>
    <t>鳌头镇五丰村</t>
  </si>
  <si>
    <t>鳌头镇黄茅村民委员会(徐玉森等37户）</t>
  </si>
  <si>
    <t>鳌头镇黄茅村</t>
  </si>
  <si>
    <t>鳌头镇洲洞村民委员会(李顺兴等94户）</t>
  </si>
  <si>
    <t>鳌头镇洲洞村</t>
  </si>
  <si>
    <t>广州市花田喜事农业科技有限公司</t>
  </si>
  <si>
    <t>吕田镇联丰村、吕新村</t>
  </si>
  <si>
    <t>龚汝深</t>
  </si>
  <si>
    <t>良口镇石岭村</t>
  </si>
  <si>
    <t>李杰刚</t>
  </si>
  <si>
    <t>江埔街江埔村</t>
  </si>
  <si>
    <t>龚汉忠</t>
  </si>
  <si>
    <t>良口镇石岭村 、良平村</t>
  </si>
  <si>
    <t>李榕兴</t>
  </si>
  <si>
    <t>鳌头镇下西村</t>
  </si>
  <si>
    <t>陈伟光</t>
  </si>
  <si>
    <t>李清华</t>
  </si>
  <si>
    <t xml:space="preserve">鳌头镇上西村 </t>
  </si>
  <si>
    <t>曾永全</t>
  </si>
  <si>
    <t>鳌头镇黄罗村</t>
  </si>
  <si>
    <t>广州市和稻丰农业科技发展有限公司</t>
  </si>
  <si>
    <t>吕田镇塘田村</t>
  </si>
  <si>
    <t>广州艾米会生态农业科技有限公司</t>
  </si>
  <si>
    <t xml:space="preserve">街口街团星村 </t>
  </si>
  <si>
    <t>江埔街山下村</t>
  </si>
  <si>
    <t>城郊街三将军村</t>
  </si>
  <si>
    <t>李汉兴</t>
  </si>
  <si>
    <t>鳌头镇西向村</t>
  </si>
  <si>
    <t>广州新业农业科技有限公司</t>
  </si>
  <si>
    <t>鳌头镇龙聚村</t>
  </si>
  <si>
    <t>欧金雄</t>
  </si>
  <si>
    <t>鳌头镇乌石村</t>
  </si>
  <si>
    <t>欧永强</t>
  </si>
  <si>
    <t>广州市景森农业有限公司</t>
  </si>
  <si>
    <t>鳌头镇中塘村、高平村</t>
  </si>
  <si>
    <t>鳌头镇水西村、凤岐村</t>
  </si>
  <si>
    <t>李灼华</t>
  </si>
  <si>
    <t>鳌头镇铺锦村、大氹村、高禾村</t>
  </si>
  <si>
    <t>谭增伟</t>
  </si>
  <si>
    <t>黄伟棠</t>
  </si>
  <si>
    <t>鳌头镇西湖村、中塘村</t>
  </si>
  <si>
    <t>良口镇塘料村</t>
  </si>
  <si>
    <t>刘进添</t>
  </si>
  <si>
    <t>太平镇银林村</t>
  </si>
  <si>
    <t>骆敏培</t>
  </si>
  <si>
    <t>李杏枝</t>
  </si>
  <si>
    <t>江埔街黄围村</t>
  </si>
  <si>
    <t>广州市誉航农业发展有限公司</t>
  </si>
  <si>
    <t>鳌头镇高平村、月荣村</t>
  </si>
  <si>
    <t>林铁光</t>
  </si>
  <si>
    <t>鳌头镇高平村</t>
  </si>
  <si>
    <t>温泉镇龙新村民委员会(林碧文等13户）</t>
  </si>
  <si>
    <t>温泉镇龙新村</t>
  </si>
  <si>
    <t>吕田镇三村村民委员会(李石亮等50户）</t>
  </si>
  <si>
    <t>吕田镇莲麻村民委员会(刘东方等29户）</t>
  </si>
  <si>
    <t>吕田镇莲麻村</t>
  </si>
  <si>
    <t>吕田镇吕新村民委员会(罗日新等163户）</t>
  </si>
  <si>
    <t>吕田镇竹坑村民委员会(李晓艺等225户）</t>
  </si>
  <si>
    <t>吕田镇竹坑村</t>
  </si>
  <si>
    <t>吕田镇吕中村民委员会(黄国良等45户）</t>
  </si>
  <si>
    <t>吕田镇吕中村</t>
  </si>
  <si>
    <t>吕田镇安山村民委员会(白崇泰等54户）</t>
  </si>
  <si>
    <t>吕田镇安山村</t>
  </si>
  <si>
    <t>良口镇高沙村民委员会(肖志宏等5户）</t>
  </si>
  <si>
    <t>良口镇高沙村</t>
  </si>
  <si>
    <t>良口镇良平村民委员会(谭镜铨等17户）</t>
  </si>
  <si>
    <t>良口镇良平村</t>
  </si>
  <si>
    <t>良口镇石岭村民委员会(李燕平等31户）</t>
  </si>
  <si>
    <t>良口镇石明村民委员会(杨国荣等170户）</t>
  </si>
  <si>
    <t>良口镇石明村</t>
  </si>
  <si>
    <t>良口镇达溪村民委员会(李文淼等1户）</t>
  </si>
  <si>
    <t>良口镇达溪村</t>
  </si>
  <si>
    <t>良口镇良明村民委员会(戚键聪等685户）</t>
  </si>
  <si>
    <t>良口镇良新村民委员会(朱志平等1户）</t>
  </si>
  <si>
    <t>良口镇良新村</t>
  </si>
  <si>
    <t>江埔街和睦村民委员会(陈育如等48户）</t>
  </si>
  <si>
    <t>江埔街和睦村</t>
  </si>
  <si>
    <t>城郊街高步村民委员会(邝小艺等65户）</t>
  </si>
  <si>
    <t>城郊街高步村</t>
  </si>
  <si>
    <t>城郊街矮岭村民委员会(刘昔榕等8户）</t>
  </si>
  <si>
    <t>城郊街矮岭村</t>
  </si>
  <si>
    <t>城郊街麻二村民委员会(李沛泉等210户）</t>
  </si>
  <si>
    <t>城郊街麻二村</t>
  </si>
  <si>
    <t>城郊街麻三村民委员会(李奕容等153户）</t>
  </si>
  <si>
    <t>城郊街麻三村</t>
  </si>
  <si>
    <t>鳌头镇鳌山村民委员会(罗伟球等271户）</t>
  </si>
  <si>
    <t>鳌头镇鳌山村</t>
  </si>
  <si>
    <t>鳌头镇中塘村民委员会(何秋兰等26户）</t>
  </si>
  <si>
    <t>鳌头镇中塘村</t>
  </si>
  <si>
    <t>吕田镇东联村民委员会(李成富等69户）</t>
  </si>
  <si>
    <t>吕田镇东联村</t>
  </si>
  <si>
    <t>鳌头镇黄罗村民委员会(冼利萍等25户）</t>
  </si>
  <si>
    <t>鳌头镇汾水村民委员会(陈记文等293户）</t>
  </si>
  <si>
    <t>鳌头镇汾水村</t>
  </si>
  <si>
    <t>鳌头镇务丰村民委员会(唐文天等115户）</t>
  </si>
  <si>
    <t>鳌头镇务丰村</t>
  </si>
  <si>
    <t>鳌头镇龙角村民委员会(潘泽湖等245户）</t>
  </si>
  <si>
    <t>鳌头镇龙角村</t>
  </si>
  <si>
    <t>鳌头镇上西村民委员会(李虾如等54户）</t>
  </si>
  <si>
    <t>鳌头镇上西村</t>
  </si>
  <si>
    <t>吕田镇新联村民委员会(罗石宽等303户）</t>
  </si>
  <si>
    <t>吕田镇新联村</t>
  </si>
  <si>
    <t>鳌头镇白石村民委员会(李柏桃等44户）</t>
  </si>
  <si>
    <t>鳌头镇白石村</t>
  </si>
  <si>
    <t>鳌头镇龙潭村民委员会(徐灼流等51户）</t>
  </si>
  <si>
    <t>鳌头镇龙潭村</t>
  </si>
  <si>
    <t>鳌头镇松园村民委员会(徐健明等76户）</t>
  </si>
  <si>
    <t>鳌头镇松园村</t>
  </si>
  <si>
    <t>鳌头镇新围村民委员会(邓志强等62户）</t>
  </si>
  <si>
    <t>鳌头镇新围村</t>
  </si>
  <si>
    <t>鳌头镇横岭村民委员会(黄关榕等175户）</t>
  </si>
  <si>
    <t>鳌头镇横岭村</t>
  </si>
  <si>
    <t>鳌头镇石咀村民委员会(陆耀伦等117户）</t>
  </si>
  <si>
    <t>鳌头镇石咀村</t>
  </si>
  <si>
    <t>鳌头镇横坑村民委员会(孙灶南等136户）</t>
  </si>
  <si>
    <t>鳌头镇横坑村</t>
  </si>
  <si>
    <t>鳌头镇塘贝村民委员会(孙沃光等13户）</t>
  </si>
  <si>
    <t>鳌头镇塘贝村</t>
  </si>
  <si>
    <t>鳌头镇大氹村民委员会(罗金海等313户）</t>
  </si>
  <si>
    <t>鳌头镇大氹村</t>
  </si>
  <si>
    <t>鳌头镇新村村民委员会(刘勇标等41户）</t>
  </si>
  <si>
    <t>鳌头镇新村村</t>
  </si>
  <si>
    <t>鳌头镇小坑村民委员会(刘键文等179户）</t>
  </si>
  <si>
    <t>鳌头镇小坑村</t>
  </si>
  <si>
    <t>鳌头镇龙田村民委员会(邹小兰等111户）</t>
  </si>
  <si>
    <t>鳌头镇龙田村</t>
  </si>
  <si>
    <t>鳌头镇龙星村民委员会(曾泽良等262户）</t>
  </si>
  <si>
    <t>鳌头镇龙星村</t>
  </si>
  <si>
    <t>鳌头镇大岭村民委员会(徐志辉等37户）</t>
  </si>
  <si>
    <t>鳌头镇大岭村</t>
  </si>
  <si>
    <t>鳌头镇南楼村民委员会(叶敏霞等72户）</t>
  </si>
  <si>
    <t>鳌头镇南楼村</t>
  </si>
  <si>
    <t>鳌头镇高禾村民委员会(李源发等63户）</t>
  </si>
  <si>
    <t>鳌头镇高禾村</t>
  </si>
  <si>
    <t>鳌头镇山心村民委员会(何伟文等56户）</t>
  </si>
  <si>
    <t>鳌头镇山心村</t>
  </si>
  <si>
    <t>鳌头镇中心村民委员会(曾秀颜等30人）</t>
  </si>
  <si>
    <t>鳌头镇中心村</t>
  </si>
  <si>
    <t>鳌头镇水西村民委员会(谭新洲等35户）</t>
  </si>
  <si>
    <t>鳌头镇水西村</t>
  </si>
  <si>
    <t>鳌头镇沙迳村民委员会(江国辉等118户）</t>
  </si>
  <si>
    <t>鳌头镇沙迳村</t>
  </si>
  <si>
    <t>温泉镇龙岗村民委员会(李少颜等296户）</t>
  </si>
  <si>
    <t>温泉镇龙岗村</t>
  </si>
  <si>
    <t>城郊街荷村村民委员会(殷结文等52户）</t>
  </si>
  <si>
    <t>城郊街荷村村</t>
  </si>
  <si>
    <t>鳌头镇横江村民委员会(李敏钊等67户）</t>
  </si>
  <si>
    <t>鳌头镇横江村</t>
  </si>
  <si>
    <t>鳌头镇民乐村民委员会(贾乐华等202户）</t>
  </si>
  <si>
    <t>鳌头镇民乐村</t>
  </si>
  <si>
    <t>鳌头镇龙聚村民委员会(曾满堂等15户）</t>
  </si>
  <si>
    <t>鳌头镇珊瑚村民委员会(陆国兴等64户）</t>
  </si>
  <si>
    <t>鳌头镇珊瑚村</t>
  </si>
  <si>
    <t>鳌头镇石联村民委员会(邹炽锋等178户）</t>
  </si>
  <si>
    <t>鳌头镇石联村</t>
  </si>
  <si>
    <t>鳌头镇官庄村民委员会(陈沛星等24户）</t>
  </si>
  <si>
    <t>鳌头镇官庄村</t>
  </si>
  <si>
    <t>鳌头镇月荣村民委员会(陈福安等86户）</t>
  </si>
  <si>
    <t>鳌头镇月荣村</t>
  </si>
  <si>
    <t>鳌头镇西山村民委员会(赖水兰等30户）</t>
  </si>
  <si>
    <t>鳌头镇西山村</t>
  </si>
  <si>
    <t>鳌头镇楼星村民委员会(冯国兴等204户）</t>
  </si>
  <si>
    <t>鳌头镇楼星村</t>
  </si>
  <si>
    <t>鳌头镇潭口村民委员会(李寿财23户）</t>
  </si>
  <si>
    <t>鳌头镇潭口村</t>
  </si>
  <si>
    <t>鳌头镇新兔村民委员会(庾湛明等23户）</t>
  </si>
  <si>
    <t>鳌头镇新兔村</t>
  </si>
  <si>
    <t>鳌头镇铺锦村民委员会(李润森等75户）</t>
  </si>
  <si>
    <t>鳌头镇铺锦村</t>
  </si>
  <si>
    <t>鳌头镇下西村民委员会(李焕基等90户）</t>
  </si>
  <si>
    <t>鳌头镇白兔村民委员会(陆卫胜等73户）</t>
  </si>
  <si>
    <t>鳌头镇白兔村</t>
  </si>
  <si>
    <t>鳌头镇凤岐村民委员会(谭活洲等74户）</t>
  </si>
  <si>
    <t>鳌头镇凤岐村</t>
  </si>
  <si>
    <t>鳌头镇西向村民委员会(欧活能等44户）</t>
  </si>
  <si>
    <t>鳌头镇爱群村民委员会(潘桂针等14户）</t>
  </si>
  <si>
    <t>鳌头镇爱群村</t>
  </si>
  <si>
    <t>鳌头镇桥头村民委员会(曾杰兴等52户）</t>
  </si>
  <si>
    <t>鳌头镇桥头村</t>
  </si>
  <si>
    <t>鳌头镇帝田村民委员会(徐东明等360户）</t>
  </si>
  <si>
    <t>鳌头镇帝田村</t>
  </si>
  <si>
    <t>鳌头镇西塘村民委员会(冯丽等32户）</t>
  </si>
  <si>
    <t>鳌头镇西塘村</t>
  </si>
  <si>
    <t>鳌头镇车头村民委员会(肖伏根等510户）</t>
  </si>
  <si>
    <t>鳌头镇车头村</t>
  </si>
  <si>
    <t>鳌头镇新隅村民委员会(李灿辉等483户）</t>
  </si>
  <si>
    <t>鳌头镇新隅村</t>
  </si>
  <si>
    <t>鳌头镇石联村民委员会(余剑芬等19户）</t>
  </si>
  <si>
    <t>合计</t>
  </si>
  <si>
    <t xml:space="preserve">从化区2023年水稻（晚造）政策性农业保险
</t>
  </si>
  <si>
    <t>单位：亩、元</t>
  </si>
  <si>
    <t>保单号</t>
  </si>
  <si>
    <t>投保
户数</t>
  </si>
  <si>
    <t>保险
起始日</t>
  </si>
  <si>
    <t>保险
终止日</t>
  </si>
  <si>
    <t>市级
补贴金额</t>
  </si>
  <si>
    <t>区级
补贴金额</t>
  </si>
  <si>
    <t>农户企业
负担金额</t>
  </si>
  <si>
    <t>AGUZ12151723Q050227O</t>
  </si>
  <si>
    <t>AGUZ12151723Q050228Q</t>
  </si>
  <si>
    <t>AGUZ12151723Q050234P</t>
  </si>
  <si>
    <t>AGUZ12151723Q050235B</t>
  </si>
  <si>
    <t>AGUZ12151723Q050252T</t>
  </si>
  <si>
    <t>AGUZ12151723Q050253J</t>
  </si>
  <si>
    <t>AGUZ12151723Q050254M</t>
  </si>
  <si>
    <t>AGUZ12151723Q050247E</t>
  </si>
  <si>
    <t>AGUZ12151723Q050246A</t>
  </si>
  <si>
    <t>AGUZ12151723Q050251Q</t>
  </si>
  <si>
    <t>AGUZ12151723Q050248I</t>
  </si>
  <si>
    <t>AGUZ12151723Q050250N</t>
  </si>
  <si>
    <t>AGUZ12151723Q050249M</t>
  </si>
  <si>
    <t>AGUZ12151723Q050241G</t>
  </si>
  <si>
    <t>AGUZ12151723Q050240C</t>
  </si>
  <si>
    <t>AGUZ12151723Q050239M</t>
  </si>
  <si>
    <t>AGUZ12151723Q050244F</t>
  </si>
  <si>
    <t>AGUZ12151723Q050243B</t>
  </si>
  <si>
    <t>AGUZ12151723Q050242X</t>
  </si>
  <si>
    <t>AGUZ12151723Q050245J</t>
  </si>
  <si>
    <t>AGUZ12151723Q050260Y</t>
  </si>
  <si>
    <t>AGUZ12151723Q050259B</t>
  </si>
  <si>
    <t>AGUZ12151723Q050257I</t>
  </si>
  <si>
    <t>AGUZ12151723Q050258Y</t>
  </si>
  <si>
    <t>AGUZ12151723Q050314M</t>
  </si>
  <si>
    <t>AGUZ12151723Q050309L</t>
  </si>
  <si>
    <t>AGUZ12151723Q050315S</t>
  </si>
  <si>
    <t>AGUZ12151723Q050310F</t>
  </si>
  <si>
    <t>AGUZ12151723Q050391K</t>
  </si>
  <si>
    <t>AGUZ12151723Q050362E</t>
  </si>
  <si>
    <t>AGUZ12151723Q050392T</t>
  </si>
  <si>
    <t>AGUZ12151723Q050363X</t>
  </si>
  <si>
    <t>AGUZ12151723Q050351K</t>
  </si>
  <si>
    <t>AGUZ12151723Q050360F</t>
  </si>
  <si>
    <t>AGUZ12151723Q050352J</t>
  </si>
  <si>
    <t>AGUZ12151723Q050354I</t>
  </si>
  <si>
    <t>AGUZ12151723Q050375B</t>
  </si>
  <si>
    <t>AGUZ12151723Q050390C</t>
  </si>
  <si>
    <t>AGUZ12151723Q050387Y</t>
  </si>
  <si>
    <t>AGUZ12151723Q050388A</t>
  </si>
  <si>
    <t>AGUZ12151723Q050389C</t>
  </si>
  <si>
    <t>AGUZ12151723Q050361Y</t>
  </si>
  <si>
    <t>AGUZ12151723Q050353J</t>
  </si>
  <si>
    <t>AGUZ12151723Q050355V</t>
  </si>
  <si>
    <t>AGUZ12151723Q050356U</t>
  </si>
  <si>
    <t>AGUZ12151723Q050364Q</t>
  </si>
  <si>
    <t>AGUZ12151723Q050359G</t>
  </si>
  <si>
    <t>AGUZ12151723Q050275G</t>
  </si>
  <si>
    <t>AGUZ12151723Q050269L</t>
  </si>
  <si>
    <t>AGUZ12151723Q050266P</t>
  </si>
  <si>
    <t>AGUZ12151723Q050264B</t>
  </si>
  <si>
    <t>AGUZ12151723Q050270V</t>
  </si>
  <si>
    <t>AGUZ12151723Q050265I</t>
  </si>
  <si>
    <t>AGUZ12151723Q050267W</t>
  </si>
  <si>
    <t>AGUZ12151723Q050282L</t>
  </si>
  <si>
    <t>AGUZ12151723Q050281S</t>
  </si>
  <si>
    <t>AGUZ12151723Q050277D</t>
  </si>
  <si>
    <t>AGUZ12151723Q050283R</t>
  </si>
  <si>
    <t>AGUZ12151723Q050278V</t>
  </si>
  <si>
    <t>AGUZ12151723Q050280Y</t>
  </si>
  <si>
    <t>AGUZ12151723Q050279A</t>
  </si>
  <si>
    <t>AGUZ12151723Q050271N</t>
  </si>
  <si>
    <t>AGUZ12151723Q050273K</t>
  </si>
  <si>
    <t>AGUZ12151723Q050276Y</t>
  </si>
  <si>
    <t>AGUZ12151723Q050274C</t>
  </si>
  <si>
    <t>AGUZ12151723Q050272F</t>
  </si>
  <si>
    <t>AGUZ12151723Q050290U</t>
  </si>
  <si>
    <t>AGUZ12151723Q050287R</t>
  </si>
  <si>
    <t>AGUZ12151723Q050268E</t>
  </si>
  <si>
    <t>AGUZ12151723Q050292K</t>
  </si>
  <si>
    <t>AGUZ12151723Q050286Y</t>
  </si>
  <si>
    <t>AGUZ12151723Q050291C</t>
  </si>
  <si>
    <t>AGUZ12151723Q050288K</t>
  </si>
  <si>
    <t>AGUZ12151723Q050289R</t>
  </si>
  <si>
    <t>AGUZ12151723Q050326P</t>
  </si>
  <si>
    <t>AGUZ12151723Q050324F</t>
  </si>
  <si>
    <t>AGUZ12151723Q050327O</t>
  </si>
  <si>
    <t>AGUZ12151723Q050328A</t>
  </si>
  <si>
    <t>AGUZ12151723Q050325D</t>
  </si>
  <si>
    <t>AGUZ12151723Q050332P</t>
  </si>
  <si>
    <t>AGUZ12151723Q050333V</t>
  </si>
  <si>
    <t>AGUZ12151723Q050329M</t>
  </si>
  <si>
    <t>AGUZ12151723Q050330E</t>
  </si>
  <si>
    <t>AGUZ12151723Q050331K</t>
  </si>
  <si>
    <t>AGUZ12151723Q050334A</t>
  </si>
  <si>
    <t>AGUZ12151723Q050337R</t>
  </si>
  <si>
    <t>AGUZ12151723Q050335G</t>
  </si>
  <si>
    <t>AGUZ12151723Q050336L</t>
  </si>
  <si>
    <t>AGUZ12151723Q050338J</t>
  </si>
  <si>
    <t>AGUZ12151723Q050344I</t>
  </si>
  <si>
    <t>AGUZ12151723Q050339P</t>
  </si>
  <si>
    <t>AGUZ12151723Q050341W</t>
  </si>
  <si>
    <t>AGUZ12151723Q050342A</t>
  </si>
  <si>
    <t>AGUZ12151723Q050343R</t>
  </si>
  <si>
    <t>AGUZ12151723Q050340F</t>
  </si>
  <si>
    <t>AGUZ12151723Q050367H</t>
  </si>
  <si>
    <t>AGUZ12151723Q050365V</t>
  </si>
  <si>
    <t>AGUZ12151723Q050369G</t>
  </si>
  <si>
    <t>AGUZ12151723Q050366O</t>
  </si>
  <si>
    <t>AGUZ12151723Q050368A</t>
  </si>
  <si>
    <t>AGUZ12151723Q050372Y</t>
  </si>
  <si>
    <t>AGUZ12151723Q050373D</t>
  </si>
  <si>
    <t>AGUZ12151723Q050374J</t>
  </si>
  <si>
    <t>AGUZ12151723Q050370A</t>
  </si>
  <si>
    <t>AGUZ12151723Q050371F</t>
  </si>
  <si>
    <t>AGUZ12151723Q050376H</t>
  </si>
  <si>
    <t>AGUZ12151723Q050379K</t>
  </si>
  <si>
    <t>AGUZ12151723Q050380U</t>
  </si>
  <si>
    <t>AGUZ12151723Q050377Z</t>
  </si>
  <si>
    <t>AGUZ12151723Q050378F</t>
  </si>
  <si>
    <t>AGUZ12151723Q050382Y</t>
  </si>
  <si>
    <t>AGUZ12151723Q050386V</t>
  </si>
  <si>
    <t>AGUZ12151723Q050384D</t>
  </si>
  <si>
    <t>AGUZ12151723Q050385T</t>
  </si>
  <si>
    <t>AGUZ12151723Q050383B</t>
  </si>
  <si>
    <t>AGUZ12151723Q050381W</t>
  </si>
  <si>
    <t>AGUZ12151723Q050394W</t>
  </si>
  <si>
    <t>AGUZ12151723Q050395F</t>
  </si>
  <si>
    <t>AGUZ12151723Q050393B</t>
  </si>
  <si>
    <t>AGUZ12151723Q050349Q</t>
  </si>
  <si>
    <t>低保户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</si>
</sst>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3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49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4"/>
  <sheetViews>
    <sheetView tabSelected="1" view="pageBreakPreview" zoomScale="61" zoomScaleNormal="70" workbookViewId="0">
      <selection activeCell="A1" sqref="A1:M1"/>
    </sheetView>
  </sheetViews>
  <sheetFormatPr defaultColWidth="9" defaultRowHeight="18.75"/>
  <cols>
    <col min="1" max="1" width="8.5" style="22" customWidth="1"/>
    <col min="2" max="2" width="30.8166666666667" style="22" customWidth="1"/>
    <col min="3" max="3" width="14.9583333333333" style="22" customWidth="1"/>
    <col min="4" max="4" width="12.2833333333333" style="22" customWidth="1"/>
    <col min="5" max="5" width="19.05" style="22" customWidth="1"/>
    <col min="6" max="6" width="28" style="22"/>
    <col min="7" max="7" width="25.8166666666667" style="22" customWidth="1"/>
    <col min="8" max="8" width="25.6083333333333" style="22" customWidth="1"/>
    <col min="9" max="9" width="23.1583333333333" style="22" customWidth="1"/>
    <col min="10" max="10" width="22.375" style="22" customWidth="1"/>
    <col min="11" max="11" width="22.3333333333333" style="22" customWidth="1"/>
    <col min="12" max="12" width="22.375" style="22" customWidth="1"/>
    <col min="13" max="13" width="43.75" style="23" hidden="1" customWidth="1"/>
    <col min="14" max="16384" width="9" style="22"/>
  </cols>
  <sheetData>
    <row r="1" s="20" customFormat="1" ht="73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0" customFormat="1" ht="27" customHeight="1" spans="1:12">
      <c r="A2" s="25" t="s">
        <v>1</v>
      </c>
      <c r="B2" s="25"/>
      <c r="C2" s="25"/>
      <c r="D2" s="26"/>
      <c r="E2" s="25"/>
      <c r="F2" s="27"/>
      <c r="G2" s="27"/>
      <c r="H2" s="27"/>
      <c r="I2" s="27"/>
      <c r="J2" s="27"/>
      <c r="K2" s="27"/>
      <c r="L2" s="27"/>
    </row>
    <row r="3" s="20" customFormat="1" ht="69" customHeight="1" spans="1:13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9" t="s">
        <v>13</v>
      </c>
      <c r="M3" s="34" t="s">
        <v>14</v>
      </c>
    </row>
    <row r="4" s="20" customFormat="1" ht="90" customHeight="1" spans="1:13">
      <c r="A4" s="28">
        <v>1</v>
      </c>
      <c r="B4" s="30" t="s">
        <v>15</v>
      </c>
      <c r="C4" s="30" t="s">
        <v>16</v>
      </c>
      <c r="D4" s="31">
        <v>1</v>
      </c>
      <c r="E4" s="32">
        <v>147</v>
      </c>
      <c r="F4" s="32" t="s">
        <v>17</v>
      </c>
      <c r="G4" s="33">
        <f>E4*1000</f>
        <v>147000</v>
      </c>
      <c r="H4" s="33">
        <f>E4*40</f>
        <v>5880</v>
      </c>
      <c r="I4" s="35">
        <f>ROUND(H4*0.35,2)</f>
        <v>2058</v>
      </c>
      <c r="J4" s="35">
        <f>ROUND(H4*0.36,2)</f>
        <v>2116.8</v>
      </c>
      <c r="K4" s="35">
        <f>ROUND(H4*0.09,2)</f>
        <v>529.2</v>
      </c>
      <c r="L4" s="35">
        <f>ROUND(H4*0.2,2)</f>
        <v>1176</v>
      </c>
      <c r="M4" s="36"/>
    </row>
    <row r="5" s="20" customFormat="1" ht="90" customHeight="1" spans="1:13">
      <c r="A5" s="28">
        <v>2</v>
      </c>
      <c r="B5" s="30" t="s">
        <v>15</v>
      </c>
      <c r="C5" s="30" t="s">
        <v>16</v>
      </c>
      <c r="D5" s="31">
        <v>1</v>
      </c>
      <c r="E5" s="32">
        <v>130</v>
      </c>
      <c r="F5" s="32" t="s">
        <v>18</v>
      </c>
      <c r="G5" s="33">
        <f t="shared" ref="G5:G36" si="0">E5*1000</f>
        <v>130000</v>
      </c>
      <c r="H5" s="33">
        <f t="shared" ref="H5:H36" si="1">E5*40</f>
        <v>5200</v>
      </c>
      <c r="I5" s="35">
        <f t="shared" ref="I5:I36" si="2">ROUND(H5*0.35,2)</f>
        <v>1820</v>
      </c>
      <c r="J5" s="35">
        <f t="shared" ref="J5:J36" si="3">ROUND(H5*0.36,2)</f>
        <v>1872</v>
      </c>
      <c r="K5" s="35">
        <f t="shared" ref="K5:K36" si="4">ROUND(H5*0.09,2)</f>
        <v>468</v>
      </c>
      <c r="L5" s="35">
        <f t="shared" ref="L5:L36" si="5">ROUND(H5*0.2,2)</f>
        <v>1040</v>
      </c>
      <c r="M5" s="36"/>
    </row>
    <row r="6" s="20" customFormat="1" ht="90" customHeight="1" spans="1:13">
      <c r="A6" s="28">
        <v>3</v>
      </c>
      <c r="B6" s="30" t="s">
        <v>19</v>
      </c>
      <c r="C6" s="30" t="s">
        <v>16</v>
      </c>
      <c r="D6" s="31">
        <v>1</v>
      </c>
      <c r="E6" s="32">
        <v>50</v>
      </c>
      <c r="F6" s="32" t="s">
        <v>20</v>
      </c>
      <c r="G6" s="33">
        <f t="shared" si="0"/>
        <v>50000</v>
      </c>
      <c r="H6" s="33">
        <f t="shared" si="1"/>
        <v>2000</v>
      </c>
      <c r="I6" s="35">
        <f t="shared" si="2"/>
        <v>700</v>
      </c>
      <c r="J6" s="35">
        <f t="shared" si="3"/>
        <v>720</v>
      </c>
      <c r="K6" s="35">
        <f t="shared" si="4"/>
        <v>180</v>
      </c>
      <c r="L6" s="35">
        <f t="shared" si="5"/>
        <v>400</v>
      </c>
      <c r="M6" s="36"/>
    </row>
    <row r="7" s="20" customFormat="1" ht="90" customHeight="1" spans="1:13">
      <c r="A7" s="28">
        <v>4</v>
      </c>
      <c r="B7" s="30" t="s">
        <v>21</v>
      </c>
      <c r="C7" s="30" t="s">
        <v>16</v>
      </c>
      <c r="D7" s="31">
        <v>1</v>
      </c>
      <c r="E7" s="32">
        <v>50</v>
      </c>
      <c r="F7" s="32" t="s">
        <v>22</v>
      </c>
      <c r="G7" s="33">
        <f t="shared" si="0"/>
        <v>50000</v>
      </c>
      <c r="H7" s="33">
        <f t="shared" si="1"/>
        <v>2000</v>
      </c>
      <c r="I7" s="35">
        <f t="shared" si="2"/>
        <v>700</v>
      </c>
      <c r="J7" s="35">
        <f t="shared" si="3"/>
        <v>720</v>
      </c>
      <c r="K7" s="35">
        <f t="shared" si="4"/>
        <v>180</v>
      </c>
      <c r="L7" s="35">
        <f t="shared" si="5"/>
        <v>400</v>
      </c>
      <c r="M7" s="36"/>
    </row>
    <row r="8" s="20" customFormat="1" ht="90" customHeight="1" spans="1:13">
      <c r="A8" s="28">
        <v>5</v>
      </c>
      <c r="B8" s="30" t="s">
        <v>23</v>
      </c>
      <c r="C8" s="30" t="s">
        <v>16</v>
      </c>
      <c r="D8" s="31">
        <v>1</v>
      </c>
      <c r="E8" s="32">
        <v>60</v>
      </c>
      <c r="F8" s="32" t="s">
        <v>24</v>
      </c>
      <c r="G8" s="33">
        <f t="shared" si="0"/>
        <v>60000</v>
      </c>
      <c r="H8" s="33">
        <f t="shared" si="1"/>
        <v>2400</v>
      </c>
      <c r="I8" s="35">
        <f t="shared" si="2"/>
        <v>840</v>
      </c>
      <c r="J8" s="35">
        <f t="shared" si="3"/>
        <v>864</v>
      </c>
      <c r="K8" s="35">
        <f t="shared" si="4"/>
        <v>216</v>
      </c>
      <c r="L8" s="35">
        <f t="shared" si="5"/>
        <v>480</v>
      </c>
      <c r="M8" s="36"/>
    </row>
    <row r="9" s="20" customFormat="1" ht="90" customHeight="1" spans="1:13">
      <c r="A9" s="28">
        <v>6</v>
      </c>
      <c r="B9" s="30" t="s">
        <v>25</v>
      </c>
      <c r="C9" s="30" t="s">
        <v>16</v>
      </c>
      <c r="D9" s="31">
        <v>1</v>
      </c>
      <c r="E9" s="32">
        <v>16.7</v>
      </c>
      <c r="F9" s="32" t="s">
        <v>26</v>
      </c>
      <c r="G9" s="33">
        <f t="shared" si="0"/>
        <v>16700</v>
      </c>
      <c r="H9" s="33">
        <f t="shared" si="1"/>
        <v>668</v>
      </c>
      <c r="I9" s="35">
        <f t="shared" si="2"/>
        <v>233.8</v>
      </c>
      <c r="J9" s="35">
        <f t="shared" si="3"/>
        <v>240.48</v>
      </c>
      <c r="K9" s="35">
        <f t="shared" si="4"/>
        <v>60.12</v>
      </c>
      <c r="L9" s="35">
        <f t="shared" si="5"/>
        <v>133.6</v>
      </c>
      <c r="M9" s="36"/>
    </row>
    <row r="10" s="20" customFormat="1" ht="90" customHeight="1" spans="1:13">
      <c r="A10" s="28">
        <v>7</v>
      </c>
      <c r="B10" s="30" t="s">
        <v>27</v>
      </c>
      <c r="C10" s="30" t="s">
        <v>16</v>
      </c>
      <c r="D10" s="31">
        <v>1</v>
      </c>
      <c r="E10" s="32">
        <v>30</v>
      </c>
      <c r="F10" s="32" t="s">
        <v>24</v>
      </c>
      <c r="G10" s="33">
        <f t="shared" si="0"/>
        <v>30000</v>
      </c>
      <c r="H10" s="33">
        <f t="shared" si="1"/>
        <v>1200</v>
      </c>
      <c r="I10" s="35">
        <f t="shared" si="2"/>
        <v>420</v>
      </c>
      <c r="J10" s="35">
        <f t="shared" si="3"/>
        <v>432</v>
      </c>
      <c r="K10" s="35">
        <f t="shared" si="4"/>
        <v>108</v>
      </c>
      <c r="L10" s="35">
        <f t="shared" si="5"/>
        <v>240</v>
      </c>
      <c r="M10" s="36"/>
    </row>
    <row r="11" s="20" customFormat="1" ht="90" customHeight="1" spans="1:13">
      <c r="A11" s="28">
        <v>8</v>
      </c>
      <c r="B11" s="30" t="s">
        <v>28</v>
      </c>
      <c r="C11" s="30" t="s">
        <v>16</v>
      </c>
      <c r="D11" s="31">
        <v>141</v>
      </c>
      <c r="E11" s="32">
        <v>295</v>
      </c>
      <c r="F11" s="32" t="s">
        <v>29</v>
      </c>
      <c r="G11" s="33">
        <f t="shared" si="0"/>
        <v>295000</v>
      </c>
      <c r="H11" s="33">
        <f t="shared" si="1"/>
        <v>11800</v>
      </c>
      <c r="I11" s="35">
        <f t="shared" si="2"/>
        <v>4130</v>
      </c>
      <c r="J11" s="35">
        <f t="shared" si="3"/>
        <v>4248</v>
      </c>
      <c r="K11" s="35">
        <f t="shared" si="4"/>
        <v>1062</v>
      </c>
      <c r="L11" s="35">
        <f t="shared" si="5"/>
        <v>2360</v>
      </c>
      <c r="M11" s="36"/>
    </row>
    <row r="12" s="20" customFormat="1" ht="90" customHeight="1" spans="1:13">
      <c r="A12" s="28">
        <v>9</v>
      </c>
      <c r="B12" s="30" t="s">
        <v>30</v>
      </c>
      <c r="C12" s="30" t="s">
        <v>16</v>
      </c>
      <c r="D12" s="31">
        <v>141</v>
      </c>
      <c r="E12" s="32">
        <v>477.27</v>
      </c>
      <c r="F12" s="32" t="s">
        <v>31</v>
      </c>
      <c r="G12" s="33">
        <f t="shared" si="0"/>
        <v>477270</v>
      </c>
      <c r="H12" s="33">
        <f t="shared" si="1"/>
        <v>19090.8</v>
      </c>
      <c r="I12" s="35">
        <f t="shared" si="2"/>
        <v>6681.78</v>
      </c>
      <c r="J12" s="35">
        <f t="shared" si="3"/>
        <v>6872.69</v>
      </c>
      <c r="K12" s="35">
        <f t="shared" si="4"/>
        <v>1718.17</v>
      </c>
      <c r="L12" s="35">
        <f t="shared" si="5"/>
        <v>3818.16</v>
      </c>
      <c r="M12" s="36"/>
    </row>
    <row r="13" s="20" customFormat="1" ht="90" customHeight="1" spans="1:13">
      <c r="A13" s="28">
        <v>10</v>
      </c>
      <c r="B13" s="30" t="s">
        <v>32</v>
      </c>
      <c r="C13" s="30" t="s">
        <v>16</v>
      </c>
      <c r="D13" s="31">
        <v>29</v>
      </c>
      <c r="E13" s="32">
        <v>68.78</v>
      </c>
      <c r="F13" s="32" t="s">
        <v>33</v>
      </c>
      <c r="G13" s="33">
        <f t="shared" si="0"/>
        <v>68780</v>
      </c>
      <c r="H13" s="33">
        <f t="shared" si="1"/>
        <v>2751.2</v>
      </c>
      <c r="I13" s="35">
        <f t="shared" si="2"/>
        <v>962.92</v>
      </c>
      <c r="J13" s="35">
        <f t="shared" si="3"/>
        <v>990.43</v>
      </c>
      <c r="K13" s="35">
        <f t="shared" si="4"/>
        <v>247.61</v>
      </c>
      <c r="L13" s="35">
        <f t="shared" si="5"/>
        <v>550.24</v>
      </c>
      <c r="M13" s="36"/>
    </row>
    <row r="14" s="20" customFormat="1" ht="90" customHeight="1" spans="1:13">
      <c r="A14" s="28">
        <v>11</v>
      </c>
      <c r="B14" s="30" t="s">
        <v>34</v>
      </c>
      <c r="C14" s="30" t="s">
        <v>16</v>
      </c>
      <c r="D14" s="31">
        <v>11</v>
      </c>
      <c r="E14" s="32">
        <v>19</v>
      </c>
      <c r="F14" s="32" t="s">
        <v>35</v>
      </c>
      <c r="G14" s="33">
        <f t="shared" si="0"/>
        <v>19000</v>
      </c>
      <c r="H14" s="33">
        <f t="shared" si="1"/>
        <v>760</v>
      </c>
      <c r="I14" s="35">
        <f t="shared" si="2"/>
        <v>266</v>
      </c>
      <c r="J14" s="35">
        <f t="shared" si="3"/>
        <v>273.6</v>
      </c>
      <c r="K14" s="35">
        <f t="shared" si="4"/>
        <v>68.4</v>
      </c>
      <c r="L14" s="35">
        <f t="shared" si="5"/>
        <v>152</v>
      </c>
      <c r="M14" s="36"/>
    </row>
    <row r="15" s="20" customFormat="1" ht="90" customHeight="1" spans="1:13">
      <c r="A15" s="28">
        <v>12</v>
      </c>
      <c r="B15" s="30" t="s">
        <v>36</v>
      </c>
      <c r="C15" s="30" t="s">
        <v>16</v>
      </c>
      <c r="D15" s="31">
        <v>91</v>
      </c>
      <c r="E15" s="32">
        <v>150.11</v>
      </c>
      <c r="F15" s="32" t="s">
        <v>37</v>
      </c>
      <c r="G15" s="33">
        <f t="shared" si="0"/>
        <v>150110</v>
      </c>
      <c r="H15" s="33">
        <f t="shared" si="1"/>
        <v>6004.4</v>
      </c>
      <c r="I15" s="35">
        <f t="shared" si="2"/>
        <v>2101.54</v>
      </c>
      <c r="J15" s="35">
        <f t="shared" si="3"/>
        <v>2161.58</v>
      </c>
      <c r="K15" s="35">
        <f t="shared" si="4"/>
        <v>540.4</v>
      </c>
      <c r="L15" s="35">
        <f t="shared" si="5"/>
        <v>1200.88</v>
      </c>
      <c r="M15" s="36"/>
    </row>
    <row r="16" s="20" customFormat="1" ht="90" customHeight="1" spans="1:13">
      <c r="A16" s="28">
        <v>13</v>
      </c>
      <c r="B16" s="30" t="s">
        <v>38</v>
      </c>
      <c r="C16" s="30" t="s">
        <v>16</v>
      </c>
      <c r="D16" s="31">
        <v>308</v>
      </c>
      <c r="E16" s="32">
        <v>750.37</v>
      </c>
      <c r="F16" s="32" t="s">
        <v>22</v>
      </c>
      <c r="G16" s="33">
        <f t="shared" si="0"/>
        <v>750370</v>
      </c>
      <c r="H16" s="33">
        <f t="shared" si="1"/>
        <v>30014.8</v>
      </c>
      <c r="I16" s="35">
        <f t="shared" si="2"/>
        <v>10505.18</v>
      </c>
      <c r="J16" s="35">
        <f t="shared" si="3"/>
        <v>10805.33</v>
      </c>
      <c r="K16" s="35">
        <f t="shared" si="4"/>
        <v>2701.33</v>
      </c>
      <c r="L16" s="35">
        <f t="shared" si="5"/>
        <v>6002.96</v>
      </c>
      <c r="M16" s="36"/>
    </row>
    <row r="17" s="20" customFormat="1" ht="90" customHeight="1" spans="1:13">
      <c r="A17" s="28">
        <v>14</v>
      </c>
      <c r="B17" s="30" t="s">
        <v>39</v>
      </c>
      <c r="C17" s="30" t="s">
        <v>16</v>
      </c>
      <c r="D17" s="31">
        <v>36</v>
      </c>
      <c r="E17" s="32">
        <v>100.4</v>
      </c>
      <c r="F17" s="32" t="s">
        <v>40</v>
      </c>
      <c r="G17" s="33">
        <f t="shared" si="0"/>
        <v>100400</v>
      </c>
      <c r="H17" s="33">
        <f t="shared" si="1"/>
        <v>4016</v>
      </c>
      <c r="I17" s="35">
        <f t="shared" si="2"/>
        <v>1405.6</v>
      </c>
      <c r="J17" s="35">
        <f t="shared" si="3"/>
        <v>1445.76</v>
      </c>
      <c r="K17" s="35">
        <f t="shared" si="4"/>
        <v>361.44</v>
      </c>
      <c r="L17" s="35">
        <f t="shared" si="5"/>
        <v>803.2</v>
      </c>
      <c r="M17" s="36"/>
    </row>
    <row r="18" s="20" customFormat="1" ht="90" customHeight="1" spans="1:13">
      <c r="A18" s="28">
        <v>15</v>
      </c>
      <c r="B18" s="30" t="s">
        <v>41</v>
      </c>
      <c r="C18" s="30" t="s">
        <v>16</v>
      </c>
      <c r="D18" s="31">
        <v>16</v>
      </c>
      <c r="E18" s="32">
        <v>47.5</v>
      </c>
      <c r="F18" s="32" t="s">
        <v>42</v>
      </c>
      <c r="G18" s="33">
        <f t="shared" si="0"/>
        <v>47500</v>
      </c>
      <c r="H18" s="33">
        <f t="shared" si="1"/>
        <v>1900</v>
      </c>
      <c r="I18" s="35">
        <f t="shared" si="2"/>
        <v>665</v>
      </c>
      <c r="J18" s="35">
        <f t="shared" si="3"/>
        <v>684</v>
      </c>
      <c r="K18" s="35">
        <f t="shared" si="4"/>
        <v>171</v>
      </c>
      <c r="L18" s="35">
        <f t="shared" si="5"/>
        <v>380</v>
      </c>
      <c r="M18" s="36"/>
    </row>
    <row r="19" s="20" customFormat="1" ht="90" customHeight="1" spans="1:13">
      <c r="A19" s="28">
        <v>16</v>
      </c>
      <c r="B19" s="30" t="s">
        <v>43</v>
      </c>
      <c r="C19" s="30" t="s">
        <v>16</v>
      </c>
      <c r="D19" s="31">
        <v>17</v>
      </c>
      <c r="E19" s="32">
        <v>82.5</v>
      </c>
      <c r="F19" s="32" t="s">
        <v>44</v>
      </c>
      <c r="G19" s="33">
        <f t="shared" si="0"/>
        <v>82500</v>
      </c>
      <c r="H19" s="33">
        <f t="shared" si="1"/>
        <v>3300</v>
      </c>
      <c r="I19" s="35">
        <f t="shared" si="2"/>
        <v>1155</v>
      </c>
      <c r="J19" s="35">
        <f t="shared" si="3"/>
        <v>1188</v>
      </c>
      <c r="K19" s="35">
        <f t="shared" si="4"/>
        <v>297</v>
      </c>
      <c r="L19" s="35">
        <f t="shared" si="5"/>
        <v>660</v>
      </c>
      <c r="M19" s="36"/>
    </row>
    <row r="20" s="20" customFormat="1" ht="90" customHeight="1" spans="1:13">
      <c r="A20" s="28">
        <v>17</v>
      </c>
      <c r="B20" s="30" t="s">
        <v>45</v>
      </c>
      <c r="C20" s="30" t="s">
        <v>16</v>
      </c>
      <c r="D20" s="31">
        <v>31</v>
      </c>
      <c r="E20" s="32">
        <v>134.5</v>
      </c>
      <c r="F20" s="32" t="s">
        <v>46</v>
      </c>
      <c r="G20" s="33">
        <f t="shared" si="0"/>
        <v>134500</v>
      </c>
      <c r="H20" s="33">
        <f t="shared" si="1"/>
        <v>5380</v>
      </c>
      <c r="I20" s="35">
        <f t="shared" si="2"/>
        <v>1883</v>
      </c>
      <c r="J20" s="35">
        <f t="shared" si="3"/>
        <v>1936.8</v>
      </c>
      <c r="K20" s="35">
        <f t="shared" si="4"/>
        <v>484.2</v>
      </c>
      <c r="L20" s="35">
        <f t="shared" si="5"/>
        <v>1076</v>
      </c>
      <c r="M20" s="36"/>
    </row>
    <row r="21" s="20" customFormat="1" ht="90" customHeight="1" spans="1:13">
      <c r="A21" s="28">
        <v>18</v>
      </c>
      <c r="B21" s="30" t="s">
        <v>47</v>
      </c>
      <c r="C21" s="30" t="s">
        <v>16</v>
      </c>
      <c r="D21" s="31">
        <v>10</v>
      </c>
      <c r="E21" s="32">
        <v>19.8</v>
      </c>
      <c r="F21" s="32" t="s">
        <v>48</v>
      </c>
      <c r="G21" s="33">
        <f t="shared" si="0"/>
        <v>19800</v>
      </c>
      <c r="H21" s="33">
        <f t="shared" si="1"/>
        <v>792</v>
      </c>
      <c r="I21" s="35">
        <f t="shared" si="2"/>
        <v>277.2</v>
      </c>
      <c r="J21" s="35">
        <f t="shared" si="3"/>
        <v>285.12</v>
      </c>
      <c r="K21" s="35">
        <f t="shared" si="4"/>
        <v>71.28</v>
      </c>
      <c r="L21" s="35">
        <f t="shared" si="5"/>
        <v>158.4</v>
      </c>
      <c r="M21" s="36"/>
    </row>
    <row r="22" s="20" customFormat="1" ht="90" customHeight="1" spans="1:13">
      <c r="A22" s="28">
        <v>19</v>
      </c>
      <c r="B22" s="30" t="s">
        <v>49</v>
      </c>
      <c r="C22" s="30" t="s">
        <v>16</v>
      </c>
      <c r="D22" s="31">
        <v>37</v>
      </c>
      <c r="E22" s="32">
        <v>71</v>
      </c>
      <c r="F22" s="32" t="s">
        <v>50</v>
      </c>
      <c r="G22" s="33">
        <f t="shared" si="0"/>
        <v>71000</v>
      </c>
      <c r="H22" s="33">
        <f t="shared" si="1"/>
        <v>2840</v>
      </c>
      <c r="I22" s="35">
        <f t="shared" si="2"/>
        <v>994</v>
      </c>
      <c r="J22" s="35">
        <f t="shared" si="3"/>
        <v>1022.4</v>
      </c>
      <c r="K22" s="35">
        <f t="shared" si="4"/>
        <v>255.6</v>
      </c>
      <c r="L22" s="35">
        <f t="shared" si="5"/>
        <v>568</v>
      </c>
      <c r="M22" s="36"/>
    </row>
    <row r="23" s="20" customFormat="1" ht="90" customHeight="1" spans="1:13">
      <c r="A23" s="28">
        <v>20</v>
      </c>
      <c r="B23" s="30" t="s">
        <v>51</v>
      </c>
      <c r="C23" s="30" t="s">
        <v>16</v>
      </c>
      <c r="D23" s="31">
        <v>94</v>
      </c>
      <c r="E23" s="32">
        <v>196.5</v>
      </c>
      <c r="F23" s="32" t="s">
        <v>52</v>
      </c>
      <c r="G23" s="33">
        <f t="shared" si="0"/>
        <v>196500</v>
      </c>
      <c r="H23" s="33">
        <f t="shared" si="1"/>
        <v>7860</v>
      </c>
      <c r="I23" s="35">
        <f t="shared" si="2"/>
        <v>2751</v>
      </c>
      <c r="J23" s="35">
        <f t="shared" si="3"/>
        <v>2829.6</v>
      </c>
      <c r="K23" s="35">
        <f t="shared" si="4"/>
        <v>707.4</v>
      </c>
      <c r="L23" s="35">
        <f t="shared" si="5"/>
        <v>1572</v>
      </c>
      <c r="M23" s="36"/>
    </row>
    <row r="24" s="20" customFormat="1" ht="90" customHeight="1" spans="1:13">
      <c r="A24" s="28">
        <v>21</v>
      </c>
      <c r="B24" s="30" t="s">
        <v>53</v>
      </c>
      <c r="C24" s="30" t="s">
        <v>16</v>
      </c>
      <c r="D24" s="31">
        <v>1</v>
      </c>
      <c r="E24" s="32">
        <v>485</v>
      </c>
      <c r="F24" s="32" t="s">
        <v>54</v>
      </c>
      <c r="G24" s="33">
        <f t="shared" si="0"/>
        <v>485000</v>
      </c>
      <c r="H24" s="33">
        <f t="shared" si="1"/>
        <v>19400</v>
      </c>
      <c r="I24" s="35">
        <f t="shared" si="2"/>
        <v>6790</v>
      </c>
      <c r="J24" s="35">
        <f t="shared" si="3"/>
        <v>6984</v>
      </c>
      <c r="K24" s="35">
        <f t="shared" si="4"/>
        <v>1746</v>
      </c>
      <c r="L24" s="35">
        <f t="shared" si="5"/>
        <v>3880</v>
      </c>
      <c r="M24" s="36"/>
    </row>
    <row r="25" s="20" customFormat="1" ht="90" customHeight="1" spans="1:13">
      <c r="A25" s="28">
        <v>22</v>
      </c>
      <c r="B25" s="30" t="s">
        <v>55</v>
      </c>
      <c r="C25" s="30" t="s">
        <v>16</v>
      </c>
      <c r="D25" s="31">
        <v>1</v>
      </c>
      <c r="E25" s="32">
        <v>63</v>
      </c>
      <c r="F25" s="32" t="s">
        <v>56</v>
      </c>
      <c r="G25" s="33">
        <f t="shared" si="0"/>
        <v>63000</v>
      </c>
      <c r="H25" s="33">
        <f t="shared" si="1"/>
        <v>2520</v>
      </c>
      <c r="I25" s="35">
        <f t="shared" si="2"/>
        <v>882</v>
      </c>
      <c r="J25" s="35">
        <f t="shared" si="3"/>
        <v>907.2</v>
      </c>
      <c r="K25" s="35">
        <f t="shared" si="4"/>
        <v>226.8</v>
      </c>
      <c r="L25" s="35">
        <f t="shared" si="5"/>
        <v>504</v>
      </c>
      <c r="M25" s="36"/>
    </row>
    <row r="26" s="20" customFormat="1" ht="90" customHeight="1" spans="1:13">
      <c r="A26" s="28">
        <v>23</v>
      </c>
      <c r="B26" s="30" t="s">
        <v>57</v>
      </c>
      <c r="C26" s="30" t="s">
        <v>16</v>
      </c>
      <c r="D26" s="31">
        <v>1</v>
      </c>
      <c r="E26" s="32">
        <v>65</v>
      </c>
      <c r="F26" s="32" t="s">
        <v>58</v>
      </c>
      <c r="G26" s="33">
        <f t="shared" si="0"/>
        <v>65000</v>
      </c>
      <c r="H26" s="33">
        <f t="shared" si="1"/>
        <v>2600</v>
      </c>
      <c r="I26" s="35">
        <f t="shared" si="2"/>
        <v>910</v>
      </c>
      <c r="J26" s="35">
        <f t="shared" si="3"/>
        <v>936</v>
      </c>
      <c r="K26" s="35">
        <f t="shared" si="4"/>
        <v>234</v>
      </c>
      <c r="L26" s="35">
        <f t="shared" si="5"/>
        <v>520</v>
      </c>
      <c r="M26" s="36"/>
    </row>
    <row r="27" s="20" customFormat="1" ht="90" customHeight="1" spans="1:13">
      <c r="A27" s="28">
        <v>24</v>
      </c>
      <c r="B27" s="30" t="s">
        <v>59</v>
      </c>
      <c r="C27" s="30" t="s">
        <v>16</v>
      </c>
      <c r="D27" s="31">
        <v>1</v>
      </c>
      <c r="E27" s="32">
        <v>68</v>
      </c>
      <c r="F27" s="32" t="s">
        <v>60</v>
      </c>
      <c r="G27" s="33">
        <f t="shared" si="0"/>
        <v>68000</v>
      </c>
      <c r="H27" s="33">
        <f t="shared" si="1"/>
        <v>2720</v>
      </c>
      <c r="I27" s="35">
        <f t="shared" si="2"/>
        <v>952</v>
      </c>
      <c r="J27" s="35">
        <f t="shared" si="3"/>
        <v>979.2</v>
      </c>
      <c r="K27" s="35">
        <f t="shared" si="4"/>
        <v>244.8</v>
      </c>
      <c r="L27" s="35">
        <f t="shared" si="5"/>
        <v>544</v>
      </c>
      <c r="M27" s="36"/>
    </row>
    <row r="28" s="20" customFormat="1" ht="90" customHeight="1" spans="1:13">
      <c r="A28" s="28">
        <v>25</v>
      </c>
      <c r="B28" s="30" t="s">
        <v>61</v>
      </c>
      <c r="C28" s="30" t="s">
        <v>16</v>
      </c>
      <c r="D28" s="31">
        <v>1</v>
      </c>
      <c r="E28" s="32">
        <v>385.75</v>
      </c>
      <c r="F28" s="32" t="s">
        <v>62</v>
      </c>
      <c r="G28" s="33">
        <f t="shared" si="0"/>
        <v>385750</v>
      </c>
      <c r="H28" s="33">
        <f t="shared" si="1"/>
        <v>15430</v>
      </c>
      <c r="I28" s="35">
        <f t="shared" si="2"/>
        <v>5400.5</v>
      </c>
      <c r="J28" s="35">
        <f t="shared" si="3"/>
        <v>5554.8</v>
      </c>
      <c r="K28" s="35">
        <f t="shared" si="4"/>
        <v>1388.7</v>
      </c>
      <c r="L28" s="35">
        <f t="shared" si="5"/>
        <v>3086</v>
      </c>
      <c r="M28" s="36"/>
    </row>
    <row r="29" s="20" customFormat="1" ht="90" customHeight="1" spans="1:13">
      <c r="A29" s="28">
        <v>26</v>
      </c>
      <c r="B29" s="30" t="s">
        <v>63</v>
      </c>
      <c r="C29" s="30" t="s">
        <v>16</v>
      </c>
      <c r="D29" s="31">
        <v>1</v>
      </c>
      <c r="E29" s="32">
        <v>247</v>
      </c>
      <c r="F29" s="32" t="s">
        <v>46</v>
      </c>
      <c r="G29" s="33">
        <f t="shared" si="0"/>
        <v>247000</v>
      </c>
      <c r="H29" s="33">
        <f t="shared" si="1"/>
        <v>9880</v>
      </c>
      <c r="I29" s="35">
        <f t="shared" si="2"/>
        <v>3458</v>
      </c>
      <c r="J29" s="35">
        <f t="shared" si="3"/>
        <v>3556.8</v>
      </c>
      <c r="K29" s="35">
        <f t="shared" si="4"/>
        <v>889.2</v>
      </c>
      <c r="L29" s="35">
        <f t="shared" si="5"/>
        <v>1976</v>
      </c>
      <c r="M29" s="36"/>
    </row>
    <row r="30" s="20" customFormat="1" ht="90" customHeight="1" spans="1:13">
      <c r="A30" s="28">
        <v>27</v>
      </c>
      <c r="B30" s="30" t="s">
        <v>64</v>
      </c>
      <c r="C30" s="30" t="s">
        <v>16</v>
      </c>
      <c r="D30" s="31">
        <v>1</v>
      </c>
      <c r="E30" s="32">
        <v>418.98</v>
      </c>
      <c r="F30" s="32" t="s">
        <v>65</v>
      </c>
      <c r="G30" s="33">
        <f t="shared" si="0"/>
        <v>418980</v>
      </c>
      <c r="H30" s="33">
        <f t="shared" si="1"/>
        <v>16759.2</v>
      </c>
      <c r="I30" s="35">
        <f t="shared" si="2"/>
        <v>5865.72</v>
      </c>
      <c r="J30" s="35">
        <f t="shared" si="3"/>
        <v>6033.31</v>
      </c>
      <c r="K30" s="35">
        <f t="shared" si="4"/>
        <v>1508.33</v>
      </c>
      <c r="L30" s="35">
        <f t="shared" si="5"/>
        <v>3351.84</v>
      </c>
      <c r="M30" s="36"/>
    </row>
    <row r="31" s="20" customFormat="1" ht="90" customHeight="1" spans="1:13">
      <c r="A31" s="28">
        <v>28</v>
      </c>
      <c r="B31" s="30" t="s">
        <v>66</v>
      </c>
      <c r="C31" s="30" t="s">
        <v>16</v>
      </c>
      <c r="D31" s="31">
        <v>1</v>
      </c>
      <c r="E31" s="32">
        <v>106.78</v>
      </c>
      <c r="F31" s="32" t="s">
        <v>67</v>
      </c>
      <c r="G31" s="33">
        <f t="shared" si="0"/>
        <v>106780</v>
      </c>
      <c r="H31" s="33">
        <f t="shared" si="1"/>
        <v>4271.2</v>
      </c>
      <c r="I31" s="35">
        <f t="shared" si="2"/>
        <v>1494.92</v>
      </c>
      <c r="J31" s="35">
        <f t="shared" si="3"/>
        <v>1537.63</v>
      </c>
      <c r="K31" s="35">
        <f t="shared" si="4"/>
        <v>384.41</v>
      </c>
      <c r="L31" s="35">
        <f t="shared" si="5"/>
        <v>854.24</v>
      </c>
      <c r="M31" s="36"/>
    </row>
    <row r="32" s="20" customFormat="1" ht="90" customHeight="1" spans="1:13">
      <c r="A32" s="28">
        <v>29</v>
      </c>
      <c r="B32" s="30" t="s">
        <v>68</v>
      </c>
      <c r="C32" s="30" t="s">
        <v>16</v>
      </c>
      <c r="D32" s="31">
        <v>1</v>
      </c>
      <c r="E32" s="32">
        <v>240</v>
      </c>
      <c r="F32" s="32" t="s">
        <v>69</v>
      </c>
      <c r="G32" s="33">
        <f t="shared" si="0"/>
        <v>240000</v>
      </c>
      <c r="H32" s="33">
        <f t="shared" si="1"/>
        <v>9600</v>
      </c>
      <c r="I32" s="35">
        <f t="shared" si="2"/>
        <v>3360</v>
      </c>
      <c r="J32" s="35">
        <f t="shared" si="3"/>
        <v>3456</v>
      </c>
      <c r="K32" s="35">
        <f t="shared" si="4"/>
        <v>864</v>
      </c>
      <c r="L32" s="35">
        <f t="shared" si="5"/>
        <v>1920</v>
      </c>
      <c r="M32" s="36"/>
    </row>
    <row r="33" s="20" customFormat="1" ht="90" customHeight="1" spans="1:13">
      <c r="A33" s="28">
        <v>30</v>
      </c>
      <c r="B33" s="30" t="s">
        <v>70</v>
      </c>
      <c r="C33" s="30" t="s">
        <v>16</v>
      </c>
      <c r="D33" s="31">
        <v>1</v>
      </c>
      <c r="E33" s="32">
        <v>296.8</v>
      </c>
      <c r="F33" s="32" t="s">
        <v>71</v>
      </c>
      <c r="G33" s="33">
        <f t="shared" si="0"/>
        <v>296800</v>
      </c>
      <c r="H33" s="33">
        <f t="shared" si="1"/>
        <v>11872</v>
      </c>
      <c r="I33" s="35">
        <f t="shared" si="2"/>
        <v>4155.2</v>
      </c>
      <c r="J33" s="35">
        <f t="shared" si="3"/>
        <v>4273.92</v>
      </c>
      <c r="K33" s="35">
        <f t="shared" si="4"/>
        <v>1068.48</v>
      </c>
      <c r="L33" s="35">
        <f t="shared" si="5"/>
        <v>2374.4</v>
      </c>
      <c r="M33" s="36"/>
    </row>
    <row r="34" s="20" customFormat="1" ht="90" customHeight="1" spans="1:13">
      <c r="A34" s="28">
        <v>31</v>
      </c>
      <c r="B34" s="30" t="s">
        <v>68</v>
      </c>
      <c r="C34" s="30" t="s">
        <v>16</v>
      </c>
      <c r="D34" s="31">
        <v>1</v>
      </c>
      <c r="E34" s="32">
        <v>315</v>
      </c>
      <c r="F34" s="32" t="s">
        <v>72</v>
      </c>
      <c r="G34" s="33">
        <f t="shared" si="0"/>
        <v>315000</v>
      </c>
      <c r="H34" s="33">
        <f t="shared" si="1"/>
        <v>12600</v>
      </c>
      <c r="I34" s="35">
        <f t="shared" si="2"/>
        <v>4410</v>
      </c>
      <c r="J34" s="35">
        <f t="shared" si="3"/>
        <v>4536</v>
      </c>
      <c r="K34" s="35">
        <f t="shared" si="4"/>
        <v>1134</v>
      </c>
      <c r="L34" s="35">
        <f t="shared" si="5"/>
        <v>2520</v>
      </c>
      <c r="M34" s="36"/>
    </row>
    <row r="35" s="20" customFormat="1" ht="90" customHeight="1" spans="1:13">
      <c r="A35" s="28">
        <v>32</v>
      </c>
      <c r="B35" s="30" t="s">
        <v>70</v>
      </c>
      <c r="C35" s="30" t="s">
        <v>16</v>
      </c>
      <c r="D35" s="31">
        <v>1</v>
      </c>
      <c r="E35" s="32">
        <v>66.8</v>
      </c>
      <c r="F35" s="32" t="s">
        <v>73</v>
      </c>
      <c r="G35" s="33">
        <f t="shared" si="0"/>
        <v>66800</v>
      </c>
      <c r="H35" s="33">
        <f t="shared" si="1"/>
        <v>2672</v>
      </c>
      <c r="I35" s="35">
        <f t="shared" si="2"/>
        <v>935.2</v>
      </c>
      <c r="J35" s="35">
        <f t="shared" si="3"/>
        <v>961.92</v>
      </c>
      <c r="K35" s="35">
        <f t="shared" si="4"/>
        <v>240.48</v>
      </c>
      <c r="L35" s="35">
        <f t="shared" si="5"/>
        <v>534.4</v>
      </c>
      <c r="M35" s="36"/>
    </row>
    <row r="36" s="20" customFormat="1" ht="90" customHeight="1" spans="1:13">
      <c r="A36" s="28">
        <v>33</v>
      </c>
      <c r="B36" s="30" t="s">
        <v>74</v>
      </c>
      <c r="C36" s="30" t="s">
        <v>16</v>
      </c>
      <c r="D36" s="31">
        <v>1</v>
      </c>
      <c r="E36" s="32">
        <v>230</v>
      </c>
      <c r="F36" s="32" t="s">
        <v>75</v>
      </c>
      <c r="G36" s="33">
        <f t="shared" si="0"/>
        <v>230000</v>
      </c>
      <c r="H36" s="33">
        <f t="shared" si="1"/>
        <v>9200</v>
      </c>
      <c r="I36" s="35">
        <f t="shared" si="2"/>
        <v>3220</v>
      </c>
      <c r="J36" s="35">
        <f t="shared" si="3"/>
        <v>3312</v>
      </c>
      <c r="K36" s="35">
        <f t="shared" si="4"/>
        <v>828</v>
      </c>
      <c r="L36" s="35">
        <f t="shared" si="5"/>
        <v>1840</v>
      </c>
      <c r="M36" s="36"/>
    </row>
    <row r="37" s="20" customFormat="1" ht="90" customHeight="1" spans="1:13">
      <c r="A37" s="28">
        <v>34</v>
      </c>
      <c r="B37" s="30" t="s">
        <v>76</v>
      </c>
      <c r="C37" s="30" t="s">
        <v>16</v>
      </c>
      <c r="D37" s="31">
        <v>1</v>
      </c>
      <c r="E37" s="32">
        <v>245</v>
      </c>
      <c r="F37" s="32" t="s">
        <v>77</v>
      </c>
      <c r="G37" s="33">
        <f t="shared" ref="G37:G68" si="6">E37*1000</f>
        <v>245000</v>
      </c>
      <c r="H37" s="33">
        <f t="shared" ref="H37:H68" si="7">E37*40</f>
        <v>9800</v>
      </c>
      <c r="I37" s="35">
        <f t="shared" ref="I37:I68" si="8">ROUND(H37*0.35,2)</f>
        <v>3430</v>
      </c>
      <c r="J37" s="35">
        <f t="shared" ref="J37:J68" si="9">ROUND(H37*0.36,2)</f>
        <v>3528</v>
      </c>
      <c r="K37" s="35">
        <f t="shared" ref="K37:K68" si="10">ROUND(H37*0.09,2)</f>
        <v>882</v>
      </c>
      <c r="L37" s="35">
        <f t="shared" ref="L37:L68" si="11">ROUND(H37*0.2,2)</f>
        <v>1960</v>
      </c>
      <c r="M37" s="36"/>
    </row>
    <row r="38" s="20" customFormat="1" ht="90" customHeight="1" spans="1:13">
      <c r="A38" s="28">
        <v>35</v>
      </c>
      <c r="B38" s="30" t="s">
        <v>78</v>
      </c>
      <c r="C38" s="30" t="s">
        <v>16</v>
      </c>
      <c r="D38" s="31">
        <v>1</v>
      </c>
      <c r="E38" s="32">
        <v>49.3</v>
      </c>
      <c r="F38" s="32" t="s">
        <v>79</v>
      </c>
      <c r="G38" s="33">
        <f t="shared" si="6"/>
        <v>49300</v>
      </c>
      <c r="H38" s="33">
        <f t="shared" si="7"/>
        <v>1972</v>
      </c>
      <c r="I38" s="35">
        <f t="shared" si="8"/>
        <v>690.2</v>
      </c>
      <c r="J38" s="35">
        <f t="shared" si="9"/>
        <v>709.92</v>
      </c>
      <c r="K38" s="35">
        <f t="shared" si="10"/>
        <v>177.48</v>
      </c>
      <c r="L38" s="35">
        <f t="shared" si="11"/>
        <v>394.4</v>
      </c>
      <c r="M38" s="36"/>
    </row>
    <row r="39" s="20" customFormat="1" ht="90" customHeight="1" spans="1:13">
      <c r="A39" s="28">
        <v>36</v>
      </c>
      <c r="B39" s="30" t="s">
        <v>80</v>
      </c>
      <c r="C39" s="30" t="s">
        <v>16</v>
      </c>
      <c r="D39" s="31">
        <v>1</v>
      </c>
      <c r="E39" s="32">
        <v>179.2</v>
      </c>
      <c r="F39" s="32" t="s">
        <v>75</v>
      </c>
      <c r="G39" s="33">
        <f t="shared" si="6"/>
        <v>179200</v>
      </c>
      <c r="H39" s="33">
        <f t="shared" si="7"/>
        <v>7168</v>
      </c>
      <c r="I39" s="35">
        <f t="shared" si="8"/>
        <v>2508.8</v>
      </c>
      <c r="J39" s="35">
        <f t="shared" si="9"/>
        <v>2580.48</v>
      </c>
      <c r="K39" s="35">
        <f t="shared" si="10"/>
        <v>645.12</v>
      </c>
      <c r="L39" s="35">
        <f t="shared" si="11"/>
        <v>1433.6</v>
      </c>
      <c r="M39" s="36"/>
    </row>
    <row r="40" s="20" customFormat="1" ht="90" customHeight="1" spans="1:13">
      <c r="A40" s="28">
        <v>37</v>
      </c>
      <c r="B40" s="30" t="s">
        <v>81</v>
      </c>
      <c r="C40" s="30" t="s">
        <v>16</v>
      </c>
      <c r="D40" s="31">
        <v>1</v>
      </c>
      <c r="E40" s="32">
        <v>1430</v>
      </c>
      <c r="F40" s="32" t="s">
        <v>82</v>
      </c>
      <c r="G40" s="33">
        <f t="shared" si="6"/>
        <v>1430000</v>
      </c>
      <c r="H40" s="33">
        <f t="shared" si="7"/>
        <v>57200</v>
      </c>
      <c r="I40" s="35">
        <f t="shared" si="8"/>
        <v>20020</v>
      </c>
      <c r="J40" s="35">
        <f t="shared" si="9"/>
        <v>20592</v>
      </c>
      <c r="K40" s="35">
        <f t="shared" si="10"/>
        <v>5148</v>
      </c>
      <c r="L40" s="35">
        <f t="shared" si="11"/>
        <v>11440</v>
      </c>
      <c r="M40" s="36"/>
    </row>
    <row r="41" s="20" customFormat="1" ht="90" customHeight="1" spans="1:13">
      <c r="A41" s="28">
        <v>38</v>
      </c>
      <c r="B41" s="30" t="s">
        <v>68</v>
      </c>
      <c r="C41" s="30" t="s">
        <v>16</v>
      </c>
      <c r="D41" s="31">
        <v>1</v>
      </c>
      <c r="E41" s="32">
        <v>751</v>
      </c>
      <c r="F41" s="32" t="s">
        <v>83</v>
      </c>
      <c r="G41" s="33">
        <f t="shared" si="6"/>
        <v>751000</v>
      </c>
      <c r="H41" s="33">
        <f t="shared" si="7"/>
        <v>30040</v>
      </c>
      <c r="I41" s="35">
        <f t="shared" si="8"/>
        <v>10514</v>
      </c>
      <c r="J41" s="35">
        <f t="shared" si="9"/>
        <v>10814.4</v>
      </c>
      <c r="K41" s="35">
        <f t="shared" si="10"/>
        <v>2703.6</v>
      </c>
      <c r="L41" s="35">
        <f t="shared" si="11"/>
        <v>6008</v>
      </c>
      <c r="M41" s="36"/>
    </row>
    <row r="42" s="20" customFormat="1" ht="90" customHeight="1" spans="1:13">
      <c r="A42" s="28">
        <v>39</v>
      </c>
      <c r="B42" s="30" t="s">
        <v>84</v>
      </c>
      <c r="C42" s="30" t="s">
        <v>16</v>
      </c>
      <c r="D42" s="31">
        <v>1</v>
      </c>
      <c r="E42" s="32">
        <v>550</v>
      </c>
      <c r="F42" s="32" t="s">
        <v>85</v>
      </c>
      <c r="G42" s="33">
        <f t="shared" si="6"/>
        <v>550000</v>
      </c>
      <c r="H42" s="33">
        <f t="shared" si="7"/>
        <v>22000</v>
      </c>
      <c r="I42" s="35">
        <f t="shared" si="8"/>
        <v>7700</v>
      </c>
      <c r="J42" s="35">
        <f t="shared" si="9"/>
        <v>7920</v>
      </c>
      <c r="K42" s="35">
        <f t="shared" si="10"/>
        <v>1980</v>
      </c>
      <c r="L42" s="35">
        <f t="shared" si="11"/>
        <v>4400</v>
      </c>
      <c r="M42" s="36"/>
    </row>
    <row r="43" s="20" customFormat="1" ht="90" customHeight="1" spans="1:13">
      <c r="A43" s="28">
        <v>40</v>
      </c>
      <c r="B43" s="30" t="s">
        <v>86</v>
      </c>
      <c r="C43" s="30" t="s">
        <v>16</v>
      </c>
      <c r="D43" s="31">
        <v>1</v>
      </c>
      <c r="E43" s="32">
        <v>70</v>
      </c>
      <c r="F43" s="32" t="s">
        <v>46</v>
      </c>
      <c r="G43" s="33">
        <f t="shared" si="6"/>
        <v>70000</v>
      </c>
      <c r="H43" s="33">
        <f t="shared" si="7"/>
        <v>2800</v>
      </c>
      <c r="I43" s="35">
        <f t="shared" si="8"/>
        <v>980</v>
      </c>
      <c r="J43" s="35">
        <f t="shared" si="9"/>
        <v>1008</v>
      </c>
      <c r="K43" s="35">
        <f t="shared" si="10"/>
        <v>252</v>
      </c>
      <c r="L43" s="35">
        <f t="shared" si="11"/>
        <v>560</v>
      </c>
      <c r="M43" s="36"/>
    </row>
    <row r="44" s="20" customFormat="1" ht="90" customHeight="1" spans="1:13">
      <c r="A44" s="28">
        <v>41</v>
      </c>
      <c r="B44" s="30" t="s">
        <v>87</v>
      </c>
      <c r="C44" s="30" t="s">
        <v>16</v>
      </c>
      <c r="D44" s="31">
        <v>1</v>
      </c>
      <c r="E44" s="32">
        <v>360</v>
      </c>
      <c r="F44" s="32" t="s">
        <v>88</v>
      </c>
      <c r="G44" s="33">
        <f t="shared" si="6"/>
        <v>360000</v>
      </c>
      <c r="H44" s="33">
        <f t="shared" si="7"/>
        <v>14400</v>
      </c>
      <c r="I44" s="35">
        <f t="shared" si="8"/>
        <v>5040</v>
      </c>
      <c r="J44" s="35">
        <f t="shared" si="9"/>
        <v>5184</v>
      </c>
      <c r="K44" s="35">
        <f t="shared" si="10"/>
        <v>1296</v>
      </c>
      <c r="L44" s="35">
        <f t="shared" si="11"/>
        <v>2880</v>
      </c>
      <c r="M44" s="36"/>
    </row>
    <row r="45" s="20" customFormat="1" ht="90" customHeight="1" spans="1:13">
      <c r="A45" s="28">
        <v>42</v>
      </c>
      <c r="B45" s="30" t="s">
        <v>70</v>
      </c>
      <c r="C45" s="30" t="s">
        <v>16</v>
      </c>
      <c r="D45" s="31">
        <v>1</v>
      </c>
      <c r="E45" s="32">
        <v>136</v>
      </c>
      <c r="F45" s="32" t="s">
        <v>89</v>
      </c>
      <c r="G45" s="33">
        <f t="shared" si="6"/>
        <v>136000</v>
      </c>
      <c r="H45" s="33">
        <f t="shared" si="7"/>
        <v>5440</v>
      </c>
      <c r="I45" s="35">
        <f t="shared" si="8"/>
        <v>1904</v>
      </c>
      <c r="J45" s="35">
        <f t="shared" si="9"/>
        <v>1958.4</v>
      </c>
      <c r="K45" s="35">
        <f t="shared" si="10"/>
        <v>489.6</v>
      </c>
      <c r="L45" s="35">
        <f t="shared" si="11"/>
        <v>1088</v>
      </c>
      <c r="M45" s="36"/>
    </row>
    <row r="46" s="20" customFormat="1" ht="90" customHeight="1" spans="1:13">
      <c r="A46" s="28">
        <v>43</v>
      </c>
      <c r="B46" s="30" t="s">
        <v>90</v>
      </c>
      <c r="C46" s="30" t="s">
        <v>16</v>
      </c>
      <c r="D46" s="31">
        <v>1</v>
      </c>
      <c r="E46" s="32">
        <v>40</v>
      </c>
      <c r="F46" s="32" t="s">
        <v>91</v>
      </c>
      <c r="G46" s="33">
        <f t="shared" si="6"/>
        <v>40000</v>
      </c>
      <c r="H46" s="33">
        <f t="shared" si="7"/>
        <v>1600</v>
      </c>
      <c r="I46" s="35">
        <f t="shared" si="8"/>
        <v>560</v>
      </c>
      <c r="J46" s="35">
        <f t="shared" si="9"/>
        <v>576</v>
      </c>
      <c r="K46" s="35">
        <f t="shared" si="10"/>
        <v>144</v>
      </c>
      <c r="L46" s="35">
        <f t="shared" si="11"/>
        <v>320</v>
      </c>
      <c r="M46" s="36"/>
    </row>
    <row r="47" s="20" customFormat="1" ht="90" customHeight="1" spans="1:13">
      <c r="A47" s="28">
        <v>44</v>
      </c>
      <c r="B47" s="30" t="s">
        <v>92</v>
      </c>
      <c r="C47" s="30" t="s">
        <v>16</v>
      </c>
      <c r="D47" s="31">
        <v>1</v>
      </c>
      <c r="E47" s="32">
        <v>60</v>
      </c>
      <c r="F47" s="32" t="s">
        <v>91</v>
      </c>
      <c r="G47" s="33">
        <f t="shared" si="6"/>
        <v>60000</v>
      </c>
      <c r="H47" s="33">
        <f t="shared" si="7"/>
        <v>2400</v>
      </c>
      <c r="I47" s="35">
        <f t="shared" si="8"/>
        <v>840</v>
      </c>
      <c r="J47" s="35">
        <f t="shared" si="9"/>
        <v>864</v>
      </c>
      <c r="K47" s="35">
        <f t="shared" si="10"/>
        <v>216</v>
      </c>
      <c r="L47" s="35">
        <f t="shared" si="11"/>
        <v>480</v>
      </c>
      <c r="M47" s="36"/>
    </row>
    <row r="48" s="20" customFormat="1" ht="90" customHeight="1" spans="1:13">
      <c r="A48" s="28">
        <v>45</v>
      </c>
      <c r="B48" s="30" t="s">
        <v>93</v>
      </c>
      <c r="C48" s="30" t="s">
        <v>16</v>
      </c>
      <c r="D48" s="31">
        <v>1</v>
      </c>
      <c r="E48" s="32">
        <v>25</v>
      </c>
      <c r="F48" s="32" t="s">
        <v>94</v>
      </c>
      <c r="G48" s="33">
        <f t="shared" si="6"/>
        <v>25000</v>
      </c>
      <c r="H48" s="33">
        <f t="shared" si="7"/>
        <v>1000</v>
      </c>
      <c r="I48" s="35">
        <f t="shared" si="8"/>
        <v>350</v>
      </c>
      <c r="J48" s="35">
        <f t="shared" si="9"/>
        <v>360</v>
      </c>
      <c r="K48" s="35">
        <f t="shared" si="10"/>
        <v>90</v>
      </c>
      <c r="L48" s="35">
        <f t="shared" si="11"/>
        <v>200</v>
      </c>
      <c r="M48" s="36"/>
    </row>
    <row r="49" s="20" customFormat="1" ht="90" customHeight="1" spans="1:13">
      <c r="A49" s="28">
        <v>46</v>
      </c>
      <c r="B49" s="30" t="s">
        <v>95</v>
      </c>
      <c r="C49" s="30" t="s">
        <v>16</v>
      </c>
      <c r="D49" s="31">
        <v>1</v>
      </c>
      <c r="E49" s="32">
        <v>136</v>
      </c>
      <c r="F49" s="32" t="s">
        <v>96</v>
      </c>
      <c r="G49" s="33">
        <f t="shared" si="6"/>
        <v>136000</v>
      </c>
      <c r="H49" s="33">
        <f t="shared" si="7"/>
        <v>5440</v>
      </c>
      <c r="I49" s="35">
        <f t="shared" si="8"/>
        <v>1904</v>
      </c>
      <c r="J49" s="35">
        <f t="shared" si="9"/>
        <v>1958.4</v>
      </c>
      <c r="K49" s="35">
        <f t="shared" si="10"/>
        <v>489.6</v>
      </c>
      <c r="L49" s="35">
        <f t="shared" si="11"/>
        <v>1088</v>
      </c>
      <c r="M49" s="36"/>
    </row>
    <row r="50" s="20" customFormat="1" ht="90" customHeight="1" spans="1:13">
      <c r="A50" s="28">
        <v>47</v>
      </c>
      <c r="B50" s="30" t="s">
        <v>97</v>
      </c>
      <c r="C50" s="30" t="s">
        <v>16</v>
      </c>
      <c r="D50" s="31">
        <v>1</v>
      </c>
      <c r="E50" s="32">
        <v>103</v>
      </c>
      <c r="F50" s="32" t="s">
        <v>98</v>
      </c>
      <c r="G50" s="33">
        <f t="shared" si="6"/>
        <v>103000</v>
      </c>
      <c r="H50" s="33">
        <f t="shared" si="7"/>
        <v>4120</v>
      </c>
      <c r="I50" s="35">
        <f t="shared" si="8"/>
        <v>1442</v>
      </c>
      <c r="J50" s="35">
        <f t="shared" si="9"/>
        <v>1483.2</v>
      </c>
      <c r="K50" s="35">
        <f t="shared" si="10"/>
        <v>370.8</v>
      </c>
      <c r="L50" s="35">
        <f t="shared" si="11"/>
        <v>824</v>
      </c>
      <c r="M50" s="36"/>
    </row>
    <row r="51" s="20" customFormat="1" ht="90" customHeight="1" spans="1:13">
      <c r="A51" s="28">
        <v>48</v>
      </c>
      <c r="B51" s="30" t="s">
        <v>99</v>
      </c>
      <c r="C51" s="30" t="s">
        <v>16</v>
      </c>
      <c r="D51" s="31">
        <v>13</v>
      </c>
      <c r="E51" s="32">
        <v>47.7</v>
      </c>
      <c r="F51" s="32" t="s">
        <v>100</v>
      </c>
      <c r="G51" s="33">
        <f t="shared" si="6"/>
        <v>47700</v>
      </c>
      <c r="H51" s="33">
        <f t="shared" si="7"/>
        <v>1908</v>
      </c>
      <c r="I51" s="35">
        <f t="shared" si="8"/>
        <v>667.8</v>
      </c>
      <c r="J51" s="35">
        <f t="shared" si="9"/>
        <v>686.88</v>
      </c>
      <c r="K51" s="35">
        <f t="shared" si="10"/>
        <v>171.72</v>
      </c>
      <c r="L51" s="35">
        <f t="shared" si="11"/>
        <v>381.6</v>
      </c>
      <c r="M51" s="36"/>
    </row>
    <row r="52" s="20" customFormat="1" ht="90" customHeight="1" spans="1:13">
      <c r="A52" s="28">
        <v>49</v>
      </c>
      <c r="B52" s="30" t="s">
        <v>101</v>
      </c>
      <c r="C52" s="30" t="s">
        <v>16</v>
      </c>
      <c r="D52" s="31">
        <v>50</v>
      </c>
      <c r="E52" s="32">
        <v>95.3</v>
      </c>
      <c r="F52" s="32" t="s">
        <v>20</v>
      </c>
      <c r="G52" s="33">
        <f t="shared" si="6"/>
        <v>95300</v>
      </c>
      <c r="H52" s="33">
        <f t="shared" si="7"/>
        <v>3812</v>
      </c>
      <c r="I52" s="35">
        <f t="shared" si="8"/>
        <v>1334.2</v>
      </c>
      <c r="J52" s="35">
        <f t="shared" si="9"/>
        <v>1372.32</v>
      </c>
      <c r="K52" s="35">
        <f t="shared" si="10"/>
        <v>343.08</v>
      </c>
      <c r="L52" s="35">
        <f t="shared" si="11"/>
        <v>762.4</v>
      </c>
      <c r="M52" s="36"/>
    </row>
    <row r="53" s="20" customFormat="1" ht="90" customHeight="1" spans="1:13">
      <c r="A53" s="28">
        <v>50</v>
      </c>
      <c r="B53" s="30" t="s">
        <v>102</v>
      </c>
      <c r="C53" s="30" t="s">
        <v>16</v>
      </c>
      <c r="D53" s="31">
        <v>29</v>
      </c>
      <c r="E53" s="32">
        <v>44</v>
      </c>
      <c r="F53" s="32" t="s">
        <v>103</v>
      </c>
      <c r="G53" s="33">
        <f t="shared" si="6"/>
        <v>44000</v>
      </c>
      <c r="H53" s="33">
        <f t="shared" si="7"/>
        <v>1760</v>
      </c>
      <c r="I53" s="35">
        <f t="shared" si="8"/>
        <v>616</v>
      </c>
      <c r="J53" s="35">
        <f t="shared" si="9"/>
        <v>633.6</v>
      </c>
      <c r="K53" s="35">
        <f t="shared" si="10"/>
        <v>158.4</v>
      </c>
      <c r="L53" s="35">
        <f t="shared" si="11"/>
        <v>352</v>
      </c>
      <c r="M53" s="36"/>
    </row>
    <row r="54" s="20" customFormat="1" ht="90" customHeight="1" spans="1:13">
      <c r="A54" s="28">
        <v>51</v>
      </c>
      <c r="B54" s="30" t="s">
        <v>104</v>
      </c>
      <c r="C54" s="30" t="s">
        <v>16</v>
      </c>
      <c r="D54" s="31">
        <v>163</v>
      </c>
      <c r="E54" s="32">
        <v>481.57</v>
      </c>
      <c r="F54" s="32" t="s">
        <v>24</v>
      </c>
      <c r="G54" s="33">
        <f t="shared" si="6"/>
        <v>481570</v>
      </c>
      <c r="H54" s="33">
        <f t="shared" si="7"/>
        <v>19262.8</v>
      </c>
      <c r="I54" s="35">
        <f t="shared" si="8"/>
        <v>6741.98</v>
      </c>
      <c r="J54" s="35">
        <f t="shared" si="9"/>
        <v>6934.61</v>
      </c>
      <c r="K54" s="35">
        <f t="shared" si="10"/>
        <v>1733.65</v>
      </c>
      <c r="L54" s="35">
        <f t="shared" si="11"/>
        <v>3852.56</v>
      </c>
      <c r="M54" s="36"/>
    </row>
    <row r="55" s="20" customFormat="1" ht="90" customHeight="1" spans="1:13">
      <c r="A55" s="28">
        <v>52</v>
      </c>
      <c r="B55" s="30" t="s">
        <v>105</v>
      </c>
      <c r="C55" s="30" t="s">
        <v>16</v>
      </c>
      <c r="D55" s="31">
        <v>225</v>
      </c>
      <c r="E55" s="32">
        <v>527.43</v>
      </c>
      <c r="F55" s="32" t="s">
        <v>106</v>
      </c>
      <c r="G55" s="33">
        <f t="shared" si="6"/>
        <v>527430</v>
      </c>
      <c r="H55" s="33">
        <f t="shared" si="7"/>
        <v>21097.2</v>
      </c>
      <c r="I55" s="35">
        <f t="shared" si="8"/>
        <v>7384.02</v>
      </c>
      <c r="J55" s="35">
        <f t="shared" si="9"/>
        <v>7594.99</v>
      </c>
      <c r="K55" s="35">
        <f t="shared" si="10"/>
        <v>1898.75</v>
      </c>
      <c r="L55" s="35">
        <f t="shared" si="11"/>
        <v>4219.44</v>
      </c>
      <c r="M55" s="36"/>
    </row>
    <row r="56" s="20" customFormat="1" ht="90" customHeight="1" spans="1:13">
      <c r="A56" s="28">
        <v>53</v>
      </c>
      <c r="B56" s="30" t="s">
        <v>107</v>
      </c>
      <c r="C56" s="30" t="s">
        <v>16</v>
      </c>
      <c r="D56" s="31">
        <v>45</v>
      </c>
      <c r="E56" s="32">
        <v>144.07</v>
      </c>
      <c r="F56" s="32" t="s">
        <v>108</v>
      </c>
      <c r="G56" s="33">
        <f t="shared" si="6"/>
        <v>144070</v>
      </c>
      <c r="H56" s="33">
        <f t="shared" si="7"/>
        <v>5762.8</v>
      </c>
      <c r="I56" s="35">
        <f t="shared" si="8"/>
        <v>2016.98</v>
      </c>
      <c r="J56" s="35">
        <f t="shared" si="9"/>
        <v>2074.61</v>
      </c>
      <c r="K56" s="35">
        <f t="shared" si="10"/>
        <v>518.65</v>
      </c>
      <c r="L56" s="35">
        <f t="shared" si="11"/>
        <v>1152.56</v>
      </c>
      <c r="M56" s="36"/>
    </row>
    <row r="57" s="20" customFormat="1" ht="90" customHeight="1" spans="1:13">
      <c r="A57" s="28">
        <v>54</v>
      </c>
      <c r="B57" s="30" t="s">
        <v>109</v>
      </c>
      <c r="C57" s="30" t="s">
        <v>16</v>
      </c>
      <c r="D57" s="31">
        <v>54</v>
      </c>
      <c r="E57" s="32">
        <v>231.28</v>
      </c>
      <c r="F57" s="32" t="s">
        <v>110</v>
      </c>
      <c r="G57" s="33">
        <f t="shared" si="6"/>
        <v>231280</v>
      </c>
      <c r="H57" s="33">
        <f t="shared" si="7"/>
        <v>9251.2</v>
      </c>
      <c r="I57" s="35">
        <f t="shared" si="8"/>
        <v>3237.92</v>
      </c>
      <c r="J57" s="35">
        <f t="shared" si="9"/>
        <v>3330.43</v>
      </c>
      <c r="K57" s="35">
        <f t="shared" si="10"/>
        <v>832.61</v>
      </c>
      <c r="L57" s="35">
        <f t="shared" si="11"/>
        <v>1850.24</v>
      </c>
      <c r="M57" s="36"/>
    </row>
    <row r="58" s="20" customFormat="1" ht="90" customHeight="1" spans="1:15">
      <c r="A58" s="28">
        <v>55</v>
      </c>
      <c r="B58" s="30" t="s">
        <v>111</v>
      </c>
      <c r="C58" s="30" t="s">
        <v>16</v>
      </c>
      <c r="D58" s="31">
        <v>7</v>
      </c>
      <c r="E58" s="32">
        <v>14</v>
      </c>
      <c r="F58" s="32" t="s">
        <v>112</v>
      </c>
      <c r="G58" s="33">
        <f t="shared" si="6"/>
        <v>14000</v>
      </c>
      <c r="H58" s="33">
        <f t="shared" si="7"/>
        <v>560</v>
      </c>
      <c r="I58" s="35">
        <f t="shared" si="8"/>
        <v>196</v>
      </c>
      <c r="J58" s="35">
        <f t="shared" si="9"/>
        <v>201.6</v>
      </c>
      <c r="K58" s="35">
        <f t="shared" si="10"/>
        <v>50.4</v>
      </c>
      <c r="L58" s="35">
        <f t="shared" si="11"/>
        <v>112</v>
      </c>
      <c r="M58" s="36"/>
      <c r="N58" s="37"/>
      <c r="O58" s="37"/>
    </row>
    <row r="59" s="20" customFormat="1" ht="90" customHeight="1" spans="1:13">
      <c r="A59" s="28">
        <v>56</v>
      </c>
      <c r="B59" s="30" t="s">
        <v>113</v>
      </c>
      <c r="C59" s="30" t="s">
        <v>16</v>
      </c>
      <c r="D59" s="31">
        <v>17</v>
      </c>
      <c r="E59" s="32">
        <v>21.12</v>
      </c>
      <c r="F59" s="32" t="s">
        <v>114</v>
      </c>
      <c r="G59" s="33">
        <f t="shared" si="6"/>
        <v>21120</v>
      </c>
      <c r="H59" s="33">
        <f t="shared" si="7"/>
        <v>844.8</v>
      </c>
      <c r="I59" s="35">
        <f t="shared" si="8"/>
        <v>295.68</v>
      </c>
      <c r="J59" s="35">
        <f t="shared" si="9"/>
        <v>304.13</v>
      </c>
      <c r="K59" s="35">
        <f t="shared" si="10"/>
        <v>76.03</v>
      </c>
      <c r="L59" s="35">
        <f t="shared" si="11"/>
        <v>168.96</v>
      </c>
      <c r="M59" s="36"/>
    </row>
    <row r="60" s="20" customFormat="1" ht="90" customHeight="1" spans="1:13">
      <c r="A60" s="28">
        <v>57</v>
      </c>
      <c r="B60" s="30" t="s">
        <v>115</v>
      </c>
      <c r="C60" s="30" t="s">
        <v>16</v>
      </c>
      <c r="D60" s="31">
        <v>31</v>
      </c>
      <c r="E60" s="32">
        <v>104.6</v>
      </c>
      <c r="F60" s="32" t="s">
        <v>56</v>
      </c>
      <c r="G60" s="33">
        <f t="shared" si="6"/>
        <v>104600</v>
      </c>
      <c r="H60" s="33">
        <f t="shared" si="7"/>
        <v>4184</v>
      </c>
      <c r="I60" s="35">
        <f t="shared" si="8"/>
        <v>1464.4</v>
      </c>
      <c r="J60" s="35">
        <f t="shared" si="9"/>
        <v>1506.24</v>
      </c>
      <c r="K60" s="35">
        <f t="shared" si="10"/>
        <v>376.56</v>
      </c>
      <c r="L60" s="35">
        <f t="shared" si="11"/>
        <v>836.8</v>
      </c>
      <c r="M60" s="36"/>
    </row>
    <row r="61" s="20" customFormat="1" ht="90" customHeight="1" spans="1:13">
      <c r="A61" s="28">
        <v>58</v>
      </c>
      <c r="B61" s="30" t="s">
        <v>116</v>
      </c>
      <c r="C61" s="30" t="s">
        <v>16</v>
      </c>
      <c r="D61" s="31">
        <v>170</v>
      </c>
      <c r="E61" s="32">
        <v>594.96</v>
      </c>
      <c r="F61" s="32" t="s">
        <v>117</v>
      </c>
      <c r="G61" s="33">
        <f t="shared" si="6"/>
        <v>594960</v>
      </c>
      <c r="H61" s="33">
        <f t="shared" si="7"/>
        <v>23798.4</v>
      </c>
      <c r="I61" s="35">
        <f t="shared" si="8"/>
        <v>8329.44</v>
      </c>
      <c r="J61" s="35">
        <f t="shared" si="9"/>
        <v>8567.42</v>
      </c>
      <c r="K61" s="35">
        <f t="shared" si="10"/>
        <v>2141.86</v>
      </c>
      <c r="L61" s="35">
        <f t="shared" si="11"/>
        <v>4759.68</v>
      </c>
      <c r="M61" s="36"/>
    </row>
    <row r="62" s="20" customFormat="1" ht="90" customHeight="1" spans="1:13">
      <c r="A62" s="28">
        <v>59</v>
      </c>
      <c r="B62" s="30" t="s">
        <v>118</v>
      </c>
      <c r="C62" s="30" t="s">
        <v>16</v>
      </c>
      <c r="D62" s="31">
        <v>1</v>
      </c>
      <c r="E62" s="32">
        <v>20</v>
      </c>
      <c r="F62" s="32" t="s">
        <v>119</v>
      </c>
      <c r="G62" s="33">
        <f t="shared" si="6"/>
        <v>20000</v>
      </c>
      <c r="H62" s="33">
        <f t="shared" si="7"/>
        <v>800</v>
      </c>
      <c r="I62" s="35">
        <f t="shared" si="8"/>
        <v>280</v>
      </c>
      <c r="J62" s="35">
        <f t="shared" si="9"/>
        <v>288</v>
      </c>
      <c r="K62" s="35">
        <f t="shared" si="10"/>
        <v>72</v>
      </c>
      <c r="L62" s="35">
        <f t="shared" si="11"/>
        <v>160</v>
      </c>
      <c r="M62" s="36"/>
    </row>
    <row r="63" s="20" customFormat="1" ht="90" customHeight="1" spans="1:13">
      <c r="A63" s="28">
        <v>60</v>
      </c>
      <c r="B63" s="30" t="s">
        <v>120</v>
      </c>
      <c r="C63" s="30" t="s">
        <v>16</v>
      </c>
      <c r="D63" s="31">
        <v>685</v>
      </c>
      <c r="E63" s="32">
        <v>913.67</v>
      </c>
      <c r="F63" s="32" t="s">
        <v>26</v>
      </c>
      <c r="G63" s="33">
        <f t="shared" si="6"/>
        <v>913670</v>
      </c>
      <c r="H63" s="33">
        <f t="shared" si="7"/>
        <v>36546.8</v>
      </c>
      <c r="I63" s="35">
        <f t="shared" si="8"/>
        <v>12791.38</v>
      </c>
      <c r="J63" s="35">
        <f t="shared" si="9"/>
        <v>13156.85</v>
      </c>
      <c r="K63" s="35">
        <f t="shared" si="10"/>
        <v>3289.21</v>
      </c>
      <c r="L63" s="35">
        <f t="shared" si="11"/>
        <v>7309.36</v>
      </c>
      <c r="M63" s="36"/>
    </row>
    <row r="64" s="20" customFormat="1" ht="90" customHeight="1" spans="1:13">
      <c r="A64" s="28">
        <v>61</v>
      </c>
      <c r="B64" s="30" t="s">
        <v>121</v>
      </c>
      <c r="C64" s="30" t="s">
        <v>16</v>
      </c>
      <c r="D64" s="31">
        <v>1</v>
      </c>
      <c r="E64" s="32">
        <v>30</v>
      </c>
      <c r="F64" s="32" t="s">
        <v>122</v>
      </c>
      <c r="G64" s="33">
        <f t="shared" si="6"/>
        <v>30000</v>
      </c>
      <c r="H64" s="33">
        <f t="shared" si="7"/>
        <v>1200</v>
      </c>
      <c r="I64" s="35">
        <f t="shared" si="8"/>
        <v>420</v>
      </c>
      <c r="J64" s="35">
        <f t="shared" si="9"/>
        <v>432</v>
      </c>
      <c r="K64" s="35">
        <f t="shared" si="10"/>
        <v>108</v>
      </c>
      <c r="L64" s="35">
        <f t="shared" si="11"/>
        <v>240</v>
      </c>
      <c r="M64" s="36"/>
    </row>
    <row r="65" s="20" customFormat="1" ht="90" customHeight="1" spans="1:13">
      <c r="A65" s="28">
        <v>62</v>
      </c>
      <c r="B65" s="30" t="s">
        <v>123</v>
      </c>
      <c r="C65" s="30" t="s">
        <v>16</v>
      </c>
      <c r="D65" s="31">
        <v>48</v>
      </c>
      <c r="E65" s="32">
        <v>137</v>
      </c>
      <c r="F65" s="32" t="s">
        <v>124</v>
      </c>
      <c r="G65" s="33">
        <f t="shared" si="6"/>
        <v>137000</v>
      </c>
      <c r="H65" s="33">
        <f t="shared" si="7"/>
        <v>5480</v>
      </c>
      <c r="I65" s="35">
        <f t="shared" si="8"/>
        <v>1918</v>
      </c>
      <c r="J65" s="35">
        <f t="shared" si="9"/>
        <v>1972.8</v>
      </c>
      <c r="K65" s="35">
        <f t="shared" si="10"/>
        <v>493.2</v>
      </c>
      <c r="L65" s="35">
        <f t="shared" si="11"/>
        <v>1096</v>
      </c>
      <c r="M65" s="36"/>
    </row>
    <row r="66" s="20" customFormat="1" ht="90" customHeight="1" spans="1:13">
      <c r="A66" s="28">
        <v>63</v>
      </c>
      <c r="B66" s="30" t="s">
        <v>125</v>
      </c>
      <c r="C66" s="30" t="s">
        <v>16</v>
      </c>
      <c r="D66" s="31">
        <v>65</v>
      </c>
      <c r="E66" s="32">
        <v>149.59</v>
      </c>
      <c r="F66" s="32" t="s">
        <v>126</v>
      </c>
      <c r="G66" s="33">
        <f t="shared" si="6"/>
        <v>149590</v>
      </c>
      <c r="H66" s="33">
        <f t="shared" si="7"/>
        <v>5983.6</v>
      </c>
      <c r="I66" s="35">
        <f t="shared" si="8"/>
        <v>2094.26</v>
      </c>
      <c r="J66" s="35">
        <f t="shared" si="9"/>
        <v>2154.1</v>
      </c>
      <c r="K66" s="35">
        <f t="shared" si="10"/>
        <v>538.52</v>
      </c>
      <c r="L66" s="35">
        <f t="shared" si="11"/>
        <v>1196.72</v>
      </c>
      <c r="M66" s="36"/>
    </row>
    <row r="67" s="20" customFormat="1" ht="90" customHeight="1" spans="1:13">
      <c r="A67" s="28">
        <v>64</v>
      </c>
      <c r="B67" s="30" t="s">
        <v>127</v>
      </c>
      <c r="C67" s="30" t="s">
        <v>16</v>
      </c>
      <c r="D67" s="31">
        <v>8</v>
      </c>
      <c r="E67" s="32">
        <v>17.8</v>
      </c>
      <c r="F67" s="32" t="s">
        <v>128</v>
      </c>
      <c r="G67" s="33">
        <f t="shared" si="6"/>
        <v>17800</v>
      </c>
      <c r="H67" s="33">
        <f t="shared" si="7"/>
        <v>712</v>
      </c>
      <c r="I67" s="35">
        <f t="shared" si="8"/>
        <v>249.2</v>
      </c>
      <c r="J67" s="35">
        <f t="shared" si="9"/>
        <v>256.32</v>
      </c>
      <c r="K67" s="35">
        <f t="shared" si="10"/>
        <v>64.08</v>
      </c>
      <c r="L67" s="35">
        <f t="shared" si="11"/>
        <v>142.4</v>
      </c>
      <c r="M67" s="36"/>
    </row>
    <row r="68" s="20" customFormat="1" ht="90" customHeight="1" spans="1:13">
      <c r="A68" s="28">
        <v>65</v>
      </c>
      <c r="B68" s="30" t="s">
        <v>129</v>
      </c>
      <c r="C68" s="30" t="s">
        <v>16</v>
      </c>
      <c r="D68" s="31">
        <v>210</v>
      </c>
      <c r="E68" s="32">
        <v>609</v>
      </c>
      <c r="F68" s="32" t="s">
        <v>130</v>
      </c>
      <c r="G68" s="33">
        <f t="shared" si="6"/>
        <v>609000</v>
      </c>
      <c r="H68" s="33">
        <f t="shared" si="7"/>
        <v>24360</v>
      </c>
      <c r="I68" s="35">
        <f t="shared" si="8"/>
        <v>8526</v>
      </c>
      <c r="J68" s="35">
        <f t="shared" si="9"/>
        <v>8769.6</v>
      </c>
      <c r="K68" s="35">
        <f t="shared" si="10"/>
        <v>2192.4</v>
      </c>
      <c r="L68" s="35">
        <f t="shared" si="11"/>
        <v>4872</v>
      </c>
      <c r="M68" s="36"/>
    </row>
    <row r="69" s="20" customFormat="1" ht="90" customHeight="1" spans="1:13">
      <c r="A69" s="28">
        <v>66</v>
      </c>
      <c r="B69" s="30" t="s">
        <v>131</v>
      </c>
      <c r="C69" s="30" t="s">
        <v>16</v>
      </c>
      <c r="D69" s="31">
        <v>153</v>
      </c>
      <c r="E69" s="32">
        <v>382.8</v>
      </c>
      <c r="F69" s="32" t="s">
        <v>132</v>
      </c>
      <c r="G69" s="33">
        <f t="shared" ref="G69:G100" si="12">E69*1000</f>
        <v>382800</v>
      </c>
      <c r="H69" s="33">
        <f t="shared" ref="H69:H100" si="13">E69*40</f>
        <v>15312</v>
      </c>
      <c r="I69" s="35">
        <f t="shared" ref="I69:I100" si="14">ROUND(H69*0.35,2)</f>
        <v>5359.2</v>
      </c>
      <c r="J69" s="35">
        <f t="shared" ref="J69:J100" si="15">ROUND(H69*0.36,2)</f>
        <v>5512.32</v>
      </c>
      <c r="K69" s="35">
        <f t="shared" ref="K69:K100" si="16">ROUND(H69*0.09,2)</f>
        <v>1378.08</v>
      </c>
      <c r="L69" s="35">
        <f t="shared" ref="L69:L100" si="17">ROUND(H69*0.2,2)</f>
        <v>3062.4</v>
      </c>
      <c r="M69" s="36"/>
    </row>
    <row r="70" s="20" customFormat="1" ht="90" customHeight="1" spans="1:13">
      <c r="A70" s="28">
        <v>67</v>
      </c>
      <c r="B70" s="30" t="s">
        <v>133</v>
      </c>
      <c r="C70" s="30" t="s">
        <v>16</v>
      </c>
      <c r="D70" s="31">
        <v>271</v>
      </c>
      <c r="E70" s="32">
        <v>430.88</v>
      </c>
      <c r="F70" s="32" t="s">
        <v>134</v>
      </c>
      <c r="G70" s="33">
        <f t="shared" si="12"/>
        <v>430880</v>
      </c>
      <c r="H70" s="33">
        <f t="shared" si="13"/>
        <v>17235.2</v>
      </c>
      <c r="I70" s="35">
        <f t="shared" si="14"/>
        <v>6032.32</v>
      </c>
      <c r="J70" s="35">
        <f t="shared" si="15"/>
        <v>6204.67</v>
      </c>
      <c r="K70" s="35">
        <f t="shared" si="16"/>
        <v>1551.17</v>
      </c>
      <c r="L70" s="35">
        <f t="shared" si="17"/>
        <v>3447.04</v>
      </c>
      <c r="M70" s="36"/>
    </row>
    <row r="71" s="20" customFormat="1" ht="90" customHeight="1" spans="1:13">
      <c r="A71" s="28">
        <v>68</v>
      </c>
      <c r="B71" s="30" t="s">
        <v>135</v>
      </c>
      <c r="C71" s="30" t="s">
        <v>16</v>
      </c>
      <c r="D71" s="31">
        <v>26</v>
      </c>
      <c r="E71" s="32">
        <v>38.79</v>
      </c>
      <c r="F71" s="32" t="s">
        <v>136</v>
      </c>
      <c r="G71" s="33">
        <f t="shared" si="12"/>
        <v>38790</v>
      </c>
      <c r="H71" s="33">
        <f t="shared" si="13"/>
        <v>1551.6</v>
      </c>
      <c r="I71" s="35">
        <f t="shared" si="14"/>
        <v>543.06</v>
      </c>
      <c r="J71" s="35">
        <f t="shared" si="15"/>
        <v>558.58</v>
      </c>
      <c r="K71" s="35">
        <f t="shared" si="16"/>
        <v>139.64</v>
      </c>
      <c r="L71" s="35">
        <f t="shared" si="17"/>
        <v>310.32</v>
      </c>
      <c r="M71" s="36"/>
    </row>
    <row r="72" s="20" customFormat="1" ht="90" customHeight="1" spans="1:13">
      <c r="A72" s="28">
        <v>69</v>
      </c>
      <c r="B72" s="30" t="s">
        <v>137</v>
      </c>
      <c r="C72" s="30" t="s">
        <v>16</v>
      </c>
      <c r="D72" s="31">
        <v>69</v>
      </c>
      <c r="E72" s="32">
        <v>162.35</v>
      </c>
      <c r="F72" s="32" t="s">
        <v>138</v>
      </c>
      <c r="G72" s="33">
        <f t="shared" si="12"/>
        <v>162350</v>
      </c>
      <c r="H72" s="33">
        <f t="shared" si="13"/>
        <v>6494</v>
      </c>
      <c r="I72" s="35">
        <f t="shared" si="14"/>
        <v>2272.9</v>
      </c>
      <c r="J72" s="35">
        <f t="shared" si="15"/>
        <v>2337.84</v>
      </c>
      <c r="K72" s="35">
        <f t="shared" si="16"/>
        <v>584.46</v>
      </c>
      <c r="L72" s="35">
        <f t="shared" si="17"/>
        <v>1298.8</v>
      </c>
      <c r="M72" s="36"/>
    </row>
    <row r="73" s="20" customFormat="1" ht="90" customHeight="1" spans="1:13">
      <c r="A73" s="28">
        <v>70</v>
      </c>
      <c r="B73" s="30" t="s">
        <v>139</v>
      </c>
      <c r="C73" s="30" t="s">
        <v>16</v>
      </c>
      <c r="D73" s="31">
        <v>25</v>
      </c>
      <c r="E73" s="32">
        <v>50.58</v>
      </c>
      <c r="F73" s="32" t="s">
        <v>67</v>
      </c>
      <c r="G73" s="33">
        <f t="shared" si="12"/>
        <v>50580</v>
      </c>
      <c r="H73" s="33">
        <f t="shared" si="13"/>
        <v>2023.2</v>
      </c>
      <c r="I73" s="35">
        <f t="shared" si="14"/>
        <v>708.12</v>
      </c>
      <c r="J73" s="35">
        <f t="shared" si="15"/>
        <v>728.35</v>
      </c>
      <c r="K73" s="35">
        <f t="shared" si="16"/>
        <v>182.09</v>
      </c>
      <c r="L73" s="35">
        <f t="shared" si="17"/>
        <v>404.64</v>
      </c>
      <c r="M73" s="36"/>
    </row>
    <row r="74" s="20" customFormat="1" ht="90" customHeight="1" spans="1:14">
      <c r="A74" s="28">
        <v>71</v>
      </c>
      <c r="B74" s="30" t="s">
        <v>140</v>
      </c>
      <c r="C74" s="30" t="s">
        <v>16</v>
      </c>
      <c r="D74" s="31">
        <v>293</v>
      </c>
      <c r="E74" s="32">
        <v>423.3</v>
      </c>
      <c r="F74" s="32" t="s">
        <v>141</v>
      </c>
      <c r="G74" s="33">
        <f t="shared" si="12"/>
        <v>423300</v>
      </c>
      <c r="H74" s="33">
        <f t="shared" si="13"/>
        <v>16932</v>
      </c>
      <c r="I74" s="35">
        <f t="shared" si="14"/>
        <v>5926.2</v>
      </c>
      <c r="J74" s="35">
        <f t="shared" si="15"/>
        <v>6095.52</v>
      </c>
      <c r="K74" s="35">
        <f t="shared" si="16"/>
        <v>1523.88</v>
      </c>
      <c r="L74" s="35">
        <f t="shared" si="17"/>
        <v>3386.4</v>
      </c>
      <c r="M74" s="36"/>
      <c r="N74" s="37"/>
    </row>
    <row r="75" s="20" customFormat="1" ht="90" customHeight="1" spans="1:13">
      <c r="A75" s="28">
        <v>72</v>
      </c>
      <c r="B75" s="30" t="s">
        <v>142</v>
      </c>
      <c r="C75" s="30" t="s">
        <v>16</v>
      </c>
      <c r="D75" s="31">
        <v>115</v>
      </c>
      <c r="E75" s="32">
        <v>196.5</v>
      </c>
      <c r="F75" s="32" t="s">
        <v>143</v>
      </c>
      <c r="G75" s="33">
        <f t="shared" si="12"/>
        <v>196500</v>
      </c>
      <c r="H75" s="33">
        <f t="shared" si="13"/>
        <v>7860</v>
      </c>
      <c r="I75" s="35">
        <f t="shared" si="14"/>
        <v>2751</v>
      </c>
      <c r="J75" s="35">
        <f t="shared" si="15"/>
        <v>2829.6</v>
      </c>
      <c r="K75" s="35">
        <f t="shared" si="16"/>
        <v>707.4</v>
      </c>
      <c r="L75" s="35">
        <f t="shared" si="17"/>
        <v>1572</v>
      </c>
      <c r="M75" s="36"/>
    </row>
    <row r="76" s="20" customFormat="1" ht="90" customHeight="1" spans="1:13">
      <c r="A76" s="28">
        <v>73</v>
      </c>
      <c r="B76" s="30" t="s">
        <v>144</v>
      </c>
      <c r="C76" s="30" t="s">
        <v>16</v>
      </c>
      <c r="D76" s="31">
        <v>245</v>
      </c>
      <c r="E76" s="32">
        <v>435.12</v>
      </c>
      <c r="F76" s="32" t="s">
        <v>145</v>
      </c>
      <c r="G76" s="33">
        <f t="shared" si="12"/>
        <v>435120</v>
      </c>
      <c r="H76" s="33">
        <f t="shared" si="13"/>
        <v>17404.8</v>
      </c>
      <c r="I76" s="35">
        <f t="shared" si="14"/>
        <v>6091.68</v>
      </c>
      <c r="J76" s="35">
        <f t="shared" si="15"/>
        <v>6265.73</v>
      </c>
      <c r="K76" s="35">
        <f t="shared" si="16"/>
        <v>1566.43</v>
      </c>
      <c r="L76" s="35">
        <f t="shared" si="17"/>
        <v>3480.96</v>
      </c>
      <c r="M76" s="36"/>
    </row>
    <row r="77" s="20" customFormat="1" ht="90" customHeight="1" spans="1:13">
      <c r="A77" s="28">
        <v>74</v>
      </c>
      <c r="B77" s="30" t="s">
        <v>146</v>
      </c>
      <c r="C77" s="30" t="s">
        <v>16</v>
      </c>
      <c r="D77" s="31">
        <v>54</v>
      </c>
      <c r="E77" s="32">
        <v>209.3</v>
      </c>
      <c r="F77" s="32" t="s">
        <v>147</v>
      </c>
      <c r="G77" s="33">
        <f t="shared" si="12"/>
        <v>209300</v>
      </c>
      <c r="H77" s="33">
        <f t="shared" si="13"/>
        <v>8372</v>
      </c>
      <c r="I77" s="35">
        <f t="shared" si="14"/>
        <v>2930.2</v>
      </c>
      <c r="J77" s="35">
        <f t="shared" si="15"/>
        <v>3013.92</v>
      </c>
      <c r="K77" s="35">
        <f t="shared" si="16"/>
        <v>753.48</v>
      </c>
      <c r="L77" s="35">
        <f t="shared" si="17"/>
        <v>1674.4</v>
      </c>
      <c r="M77" s="36"/>
    </row>
    <row r="78" s="20" customFormat="1" ht="90" customHeight="1" spans="1:13">
      <c r="A78" s="28">
        <v>75</v>
      </c>
      <c r="B78" s="30" t="s">
        <v>148</v>
      </c>
      <c r="C78" s="30" t="s">
        <v>16</v>
      </c>
      <c r="D78" s="31">
        <v>303</v>
      </c>
      <c r="E78" s="32">
        <v>521.46</v>
      </c>
      <c r="F78" s="32" t="s">
        <v>149</v>
      </c>
      <c r="G78" s="33">
        <f t="shared" si="12"/>
        <v>521460</v>
      </c>
      <c r="H78" s="33">
        <f t="shared" si="13"/>
        <v>20858.4</v>
      </c>
      <c r="I78" s="35">
        <f t="shared" si="14"/>
        <v>7300.44</v>
      </c>
      <c r="J78" s="35">
        <f t="shared" si="15"/>
        <v>7509.02</v>
      </c>
      <c r="K78" s="35">
        <f t="shared" si="16"/>
        <v>1877.26</v>
      </c>
      <c r="L78" s="35">
        <f t="shared" si="17"/>
        <v>4171.68</v>
      </c>
      <c r="M78" s="36"/>
    </row>
    <row r="79" s="20" customFormat="1" ht="90" customHeight="1" spans="1:13">
      <c r="A79" s="28">
        <v>76</v>
      </c>
      <c r="B79" s="30" t="s">
        <v>150</v>
      </c>
      <c r="C79" s="30" t="s">
        <v>16</v>
      </c>
      <c r="D79" s="31">
        <v>44</v>
      </c>
      <c r="E79" s="32">
        <v>138.2</v>
      </c>
      <c r="F79" s="32" t="s">
        <v>151</v>
      </c>
      <c r="G79" s="33">
        <f t="shared" si="12"/>
        <v>138200</v>
      </c>
      <c r="H79" s="33">
        <f t="shared" si="13"/>
        <v>5528</v>
      </c>
      <c r="I79" s="35">
        <f t="shared" si="14"/>
        <v>1934.8</v>
      </c>
      <c r="J79" s="35">
        <f t="shared" si="15"/>
        <v>1990.08</v>
      </c>
      <c r="K79" s="35">
        <f t="shared" si="16"/>
        <v>497.52</v>
      </c>
      <c r="L79" s="35">
        <f t="shared" si="17"/>
        <v>1105.6</v>
      </c>
      <c r="M79" s="36"/>
    </row>
    <row r="80" s="20" customFormat="1" ht="90" customHeight="1" spans="1:13">
      <c r="A80" s="28">
        <v>77</v>
      </c>
      <c r="B80" s="30" t="s">
        <v>152</v>
      </c>
      <c r="C80" s="30" t="s">
        <v>16</v>
      </c>
      <c r="D80" s="31">
        <v>51</v>
      </c>
      <c r="E80" s="32">
        <v>335.49</v>
      </c>
      <c r="F80" s="32" t="s">
        <v>153</v>
      </c>
      <c r="G80" s="33">
        <f t="shared" si="12"/>
        <v>335490</v>
      </c>
      <c r="H80" s="33">
        <f t="shared" si="13"/>
        <v>13419.6</v>
      </c>
      <c r="I80" s="35">
        <f t="shared" si="14"/>
        <v>4696.86</v>
      </c>
      <c r="J80" s="35">
        <f t="shared" si="15"/>
        <v>4831.06</v>
      </c>
      <c r="K80" s="35">
        <f t="shared" si="16"/>
        <v>1207.76</v>
      </c>
      <c r="L80" s="35">
        <f t="shared" si="17"/>
        <v>2683.92</v>
      </c>
      <c r="M80" s="36"/>
    </row>
    <row r="81" s="20" customFormat="1" ht="90" customHeight="1" spans="1:13">
      <c r="A81" s="28">
        <v>78</v>
      </c>
      <c r="B81" s="30" t="s">
        <v>154</v>
      </c>
      <c r="C81" s="30" t="s">
        <v>16</v>
      </c>
      <c r="D81" s="31">
        <v>76</v>
      </c>
      <c r="E81" s="32">
        <v>391.1</v>
      </c>
      <c r="F81" s="32" t="s">
        <v>155</v>
      </c>
      <c r="G81" s="33">
        <f t="shared" si="12"/>
        <v>391100</v>
      </c>
      <c r="H81" s="33">
        <f t="shared" si="13"/>
        <v>15644</v>
      </c>
      <c r="I81" s="35">
        <f t="shared" si="14"/>
        <v>5475.4</v>
      </c>
      <c r="J81" s="35">
        <f t="shared" si="15"/>
        <v>5631.84</v>
      </c>
      <c r="K81" s="35">
        <f t="shared" si="16"/>
        <v>1407.96</v>
      </c>
      <c r="L81" s="35">
        <f t="shared" si="17"/>
        <v>3128.8</v>
      </c>
      <c r="M81" s="36"/>
    </row>
    <row r="82" s="20" customFormat="1" ht="90" customHeight="1" spans="1:13">
      <c r="A82" s="28">
        <v>79</v>
      </c>
      <c r="B82" s="30" t="s">
        <v>156</v>
      </c>
      <c r="C82" s="30" t="s">
        <v>16</v>
      </c>
      <c r="D82" s="31">
        <v>62</v>
      </c>
      <c r="E82" s="32">
        <v>146.8</v>
      </c>
      <c r="F82" s="32" t="s">
        <v>157</v>
      </c>
      <c r="G82" s="33">
        <f t="shared" si="12"/>
        <v>146800</v>
      </c>
      <c r="H82" s="33">
        <f t="shared" si="13"/>
        <v>5872</v>
      </c>
      <c r="I82" s="35">
        <f t="shared" si="14"/>
        <v>2055.2</v>
      </c>
      <c r="J82" s="35">
        <f t="shared" si="15"/>
        <v>2113.92</v>
      </c>
      <c r="K82" s="35">
        <f t="shared" si="16"/>
        <v>528.48</v>
      </c>
      <c r="L82" s="35">
        <f t="shared" si="17"/>
        <v>1174.4</v>
      </c>
      <c r="M82" s="36"/>
    </row>
    <row r="83" s="20" customFormat="1" ht="90" customHeight="1" spans="1:13">
      <c r="A83" s="28">
        <v>80</v>
      </c>
      <c r="B83" s="30" t="s">
        <v>158</v>
      </c>
      <c r="C83" s="30" t="s">
        <v>16</v>
      </c>
      <c r="D83" s="31">
        <v>175</v>
      </c>
      <c r="E83" s="32">
        <v>454.2</v>
      </c>
      <c r="F83" s="32" t="s">
        <v>159</v>
      </c>
      <c r="G83" s="33">
        <f t="shared" si="12"/>
        <v>454200</v>
      </c>
      <c r="H83" s="33">
        <f t="shared" si="13"/>
        <v>18168</v>
      </c>
      <c r="I83" s="35">
        <f t="shared" si="14"/>
        <v>6358.8</v>
      </c>
      <c r="J83" s="35">
        <f t="shared" si="15"/>
        <v>6540.48</v>
      </c>
      <c r="K83" s="35">
        <f t="shared" si="16"/>
        <v>1635.12</v>
      </c>
      <c r="L83" s="35">
        <f t="shared" si="17"/>
        <v>3633.6</v>
      </c>
      <c r="M83" s="36"/>
    </row>
    <row r="84" s="20" customFormat="1" ht="90" customHeight="1" spans="1:13">
      <c r="A84" s="28">
        <v>81</v>
      </c>
      <c r="B84" s="30" t="s">
        <v>160</v>
      </c>
      <c r="C84" s="30" t="s">
        <v>16</v>
      </c>
      <c r="D84" s="31">
        <v>117</v>
      </c>
      <c r="E84" s="32">
        <v>354.81</v>
      </c>
      <c r="F84" s="32" t="s">
        <v>161</v>
      </c>
      <c r="G84" s="33">
        <f t="shared" si="12"/>
        <v>354810</v>
      </c>
      <c r="H84" s="33">
        <f t="shared" si="13"/>
        <v>14192.4</v>
      </c>
      <c r="I84" s="35">
        <f t="shared" si="14"/>
        <v>4967.34</v>
      </c>
      <c r="J84" s="35">
        <f t="shared" si="15"/>
        <v>5109.26</v>
      </c>
      <c r="K84" s="35">
        <f t="shared" si="16"/>
        <v>1277.32</v>
      </c>
      <c r="L84" s="35">
        <f t="shared" si="17"/>
        <v>2838.48</v>
      </c>
      <c r="M84" s="36"/>
    </row>
    <row r="85" s="20" customFormat="1" ht="90" customHeight="1" spans="1:13">
      <c r="A85" s="28">
        <v>82</v>
      </c>
      <c r="B85" s="30" t="s">
        <v>162</v>
      </c>
      <c r="C85" s="30" t="s">
        <v>16</v>
      </c>
      <c r="D85" s="31">
        <v>136</v>
      </c>
      <c r="E85" s="32">
        <v>440.57</v>
      </c>
      <c r="F85" s="32" t="s">
        <v>163</v>
      </c>
      <c r="G85" s="33">
        <f t="shared" si="12"/>
        <v>440570</v>
      </c>
      <c r="H85" s="33">
        <f t="shared" si="13"/>
        <v>17622.8</v>
      </c>
      <c r="I85" s="35">
        <f t="shared" si="14"/>
        <v>6167.98</v>
      </c>
      <c r="J85" s="35">
        <f t="shared" si="15"/>
        <v>6344.21</v>
      </c>
      <c r="K85" s="35">
        <f t="shared" si="16"/>
        <v>1586.05</v>
      </c>
      <c r="L85" s="35">
        <f t="shared" si="17"/>
        <v>3524.56</v>
      </c>
      <c r="M85" s="36"/>
    </row>
    <row r="86" s="20" customFormat="1" ht="90" customHeight="1" spans="1:13">
      <c r="A86" s="28">
        <v>83</v>
      </c>
      <c r="B86" s="30" t="s">
        <v>164</v>
      </c>
      <c r="C86" s="30" t="s">
        <v>16</v>
      </c>
      <c r="D86" s="31">
        <v>13</v>
      </c>
      <c r="E86" s="32">
        <v>29</v>
      </c>
      <c r="F86" s="32" t="s">
        <v>165</v>
      </c>
      <c r="G86" s="33">
        <f t="shared" si="12"/>
        <v>29000</v>
      </c>
      <c r="H86" s="33">
        <f t="shared" si="13"/>
        <v>1160</v>
      </c>
      <c r="I86" s="35">
        <f t="shared" si="14"/>
        <v>406</v>
      </c>
      <c r="J86" s="35">
        <f t="shared" si="15"/>
        <v>417.6</v>
      </c>
      <c r="K86" s="35">
        <f t="shared" si="16"/>
        <v>104.4</v>
      </c>
      <c r="L86" s="35">
        <f t="shared" si="17"/>
        <v>232</v>
      </c>
      <c r="M86" s="36"/>
    </row>
    <row r="87" s="20" customFormat="1" ht="90" customHeight="1" spans="1:13">
      <c r="A87" s="28">
        <v>84</v>
      </c>
      <c r="B87" s="30" t="s">
        <v>166</v>
      </c>
      <c r="C87" s="30" t="s">
        <v>16</v>
      </c>
      <c r="D87" s="31">
        <v>313</v>
      </c>
      <c r="E87" s="32">
        <v>601.65</v>
      </c>
      <c r="F87" s="32" t="s">
        <v>167</v>
      </c>
      <c r="G87" s="33">
        <f t="shared" si="12"/>
        <v>601650</v>
      </c>
      <c r="H87" s="33">
        <f t="shared" si="13"/>
        <v>24066</v>
      </c>
      <c r="I87" s="35">
        <f t="shared" si="14"/>
        <v>8423.1</v>
      </c>
      <c r="J87" s="35">
        <f t="shared" si="15"/>
        <v>8663.76</v>
      </c>
      <c r="K87" s="35">
        <f t="shared" si="16"/>
        <v>2165.94</v>
      </c>
      <c r="L87" s="35">
        <f t="shared" si="17"/>
        <v>4813.2</v>
      </c>
      <c r="M87" s="36"/>
    </row>
    <row r="88" s="20" customFormat="1" ht="90" customHeight="1" spans="1:13">
      <c r="A88" s="28">
        <v>85</v>
      </c>
      <c r="B88" s="30" t="s">
        <v>168</v>
      </c>
      <c r="C88" s="30" t="s">
        <v>16</v>
      </c>
      <c r="D88" s="31">
        <v>41</v>
      </c>
      <c r="E88" s="32">
        <v>612.4</v>
      </c>
      <c r="F88" s="32" t="s">
        <v>169</v>
      </c>
      <c r="G88" s="33">
        <f t="shared" si="12"/>
        <v>612400</v>
      </c>
      <c r="H88" s="33">
        <f t="shared" si="13"/>
        <v>24496</v>
      </c>
      <c r="I88" s="35">
        <f t="shared" si="14"/>
        <v>8573.6</v>
      </c>
      <c r="J88" s="35">
        <f t="shared" si="15"/>
        <v>8818.56</v>
      </c>
      <c r="K88" s="35">
        <f t="shared" si="16"/>
        <v>2204.64</v>
      </c>
      <c r="L88" s="35">
        <f t="shared" si="17"/>
        <v>4899.2</v>
      </c>
      <c r="M88" s="36"/>
    </row>
    <row r="89" s="20" customFormat="1" ht="90" customHeight="1" spans="1:13">
      <c r="A89" s="28">
        <v>86</v>
      </c>
      <c r="B89" s="30" t="s">
        <v>170</v>
      </c>
      <c r="C89" s="30" t="s">
        <v>16</v>
      </c>
      <c r="D89" s="31">
        <v>179</v>
      </c>
      <c r="E89" s="32">
        <v>487.7</v>
      </c>
      <c r="F89" s="32" t="s">
        <v>171</v>
      </c>
      <c r="G89" s="33">
        <f t="shared" si="12"/>
        <v>487700</v>
      </c>
      <c r="H89" s="33">
        <f t="shared" si="13"/>
        <v>19508</v>
      </c>
      <c r="I89" s="35">
        <f t="shared" si="14"/>
        <v>6827.8</v>
      </c>
      <c r="J89" s="35">
        <f t="shared" si="15"/>
        <v>7022.88</v>
      </c>
      <c r="K89" s="35">
        <f t="shared" si="16"/>
        <v>1755.72</v>
      </c>
      <c r="L89" s="35">
        <f t="shared" si="17"/>
        <v>3901.6</v>
      </c>
      <c r="M89" s="36"/>
    </row>
    <row r="90" s="20" customFormat="1" ht="90" customHeight="1" spans="1:13">
      <c r="A90" s="28">
        <v>87</v>
      </c>
      <c r="B90" s="30" t="s">
        <v>172</v>
      </c>
      <c r="C90" s="30" t="s">
        <v>16</v>
      </c>
      <c r="D90" s="31">
        <v>111</v>
      </c>
      <c r="E90" s="32">
        <v>373</v>
      </c>
      <c r="F90" s="32" t="s">
        <v>173</v>
      </c>
      <c r="G90" s="33">
        <f t="shared" si="12"/>
        <v>373000</v>
      </c>
      <c r="H90" s="33">
        <f t="shared" si="13"/>
        <v>14920</v>
      </c>
      <c r="I90" s="35">
        <f t="shared" si="14"/>
        <v>5222</v>
      </c>
      <c r="J90" s="35">
        <f t="shared" si="15"/>
        <v>5371.2</v>
      </c>
      <c r="K90" s="35">
        <f t="shared" si="16"/>
        <v>1342.8</v>
      </c>
      <c r="L90" s="35">
        <f t="shared" si="17"/>
        <v>2984</v>
      </c>
      <c r="M90" s="36"/>
    </row>
    <row r="91" s="20" customFormat="1" ht="90" customHeight="1" spans="1:13">
      <c r="A91" s="28">
        <v>88</v>
      </c>
      <c r="B91" s="30" t="s">
        <v>174</v>
      </c>
      <c r="C91" s="30" t="s">
        <v>16</v>
      </c>
      <c r="D91" s="31">
        <v>262</v>
      </c>
      <c r="E91" s="32">
        <v>447</v>
      </c>
      <c r="F91" s="32" t="s">
        <v>175</v>
      </c>
      <c r="G91" s="33">
        <f t="shared" si="12"/>
        <v>447000</v>
      </c>
      <c r="H91" s="33">
        <f t="shared" si="13"/>
        <v>17880</v>
      </c>
      <c r="I91" s="35">
        <f t="shared" si="14"/>
        <v>6258</v>
      </c>
      <c r="J91" s="35">
        <f t="shared" si="15"/>
        <v>6436.8</v>
      </c>
      <c r="K91" s="35">
        <f t="shared" si="16"/>
        <v>1609.2</v>
      </c>
      <c r="L91" s="35">
        <f t="shared" si="17"/>
        <v>3576</v>
      </c>
      <c r="M91" s="36"/>
    </row>
    <row r="92" s="20" customFormat="1" ht="90" customHeight="1" spans="1:13">
      <c r="A92" s="28">
        <v>89</v>
      </c>
      <c r="B92" s="30" t="s">
        <v>176</v>
      </c>
      <c r="C92" s="30" t="s">
        <v>16</v>
      </c>
      <c r="D92" s="31">
        <v>37</v>
      </c>
      <c r="E92" s="32">
        <v>143.5</v>
      </c>
      <c r="F92" s="32" t="s">
        <v>177</v>
      </c>
      <c r="G92" s="33">
        <f t="shared" si="12"/>
        <v>143500</v>
      </c>
      <c r="H92" s="33">
        <f t="shared" si="13"/>
        <v>5740</v>
      </c>
      <c r="I92" s="35">
        <f t="shared" si="14"/>
        <v>2009</v>
      </c>
      <c r="J92" s="35">
        <f t="shared" si="15"/>
        <v>2066.4</v>
      </c>
      <c r="K92" s="35">
        <f t="shared" si="16"/>
        <v>516.6</v>
      </c>
      <c r="L92" s="35">
        <f t="shared" si="17"/>
        <v>1148</v>
      </c>
      <c r="M92" s="36"/>
    </row>
    <row r="93" s="20" customFormat="1" ht="90" customHeight="1" spans="1:13">
      <c r="A93" s="28">
        <v>90</v>
      </c>
      <c r="B93" s="30" t="s">
        <v>178</v>
      </c>
      <c r="C93" s="30" t="s">
        <v>16</v>
      </c>
      <c r="D93" s="31">
        <v>72</v>
      </c>
      <c r="E93" s="32">
        <v>367.21</v>
      </c>
      <c r="F93" s="32" t="s">
        <v>179</v>
      </c>
      <c r="G93" s="33">
        <f t="shared" si="12"/>
        <v>367210</v>
      </c>
      <c r="H93" s="33">
        <f t="shared" si="13"/>
        <v>14688.4</v>
      </c>
      <c r="I93" s="35">
        <f t="shared" si="14"/>
        <v>5140.94</v>
      </c>
      <c r="J93" s="35">
        <f t="shared" si="15"/>
        <v>5287.82</v>
      </c>
      <c r="K93" s="35">
        <f t="shared" si="16"/>
        <v>1321.96</v>
      </c>
      <c r="L93" s="35">
        <f t="shared" si="17"/>
        <v>2937.68</v>
      </c>
      <c r="M93" s="36"/>
    </row>
    <row r="94" s="20" customFormat="1" ht="90" customHeight="1" spans="1:13">
      <c r="A94" s="28">
        <v>91</v>
      </c>
      <c r="B94" s="30" t="s">
        <v>180</v>
      </c>
      <c r="C94" s="30" t="s">
        <v>16</v>
      </c>
      <c r="D94" s="31">
        <v>63</v>
      </c>
      <c r="E94" s="32">
        <v>175.9</v>
      </c>
      <c r="F94" s="32" t="s">
        <v>181</v>
      </c>
      <c r="G94" s="33">
        <f t="shared" si="12"/>
        <v>175900</v>
      </c>
      <c r="H94" s="33">
        <f t="shared" si="13"/>
        <v>7036</v>
      </c>
      <c r="I94" s="35">
        <f t="shared" si="14"/>
        <v>2462.6</v>
      </c>
      <c r="J94" s="35">
        <f t="shared" si="15"/>
        <v>2532.96</v>
      </c>
      <c r="K94" s="35">
        <f t="shared" si="16"/>
        <v>633.24</v>
      </c>
      <c r="L94" s="35">
        <f t="shared" si="17"/>
        <v>1407.2</v>
      </c>
      <c r="M94" s="36"/>
    </row>
    <row r="95" s="20" customFormat="1" ht="90" customHeight="1" spans="1:13">
      <c r="A95" s="28">
        <v>92</v>
      </c>
      <c r="B95" s="30" t="s">
        <v>182</v>
      </c>
      <c r="C95" s="30" t="s">
        <v>16</v>
      </c>
      <c r="D95" s="31">
        <v>56</v>
      </c>
      <c r="E95" s="32">
        <v>274.5</v>
      </c>
      <c r="F95" s="32" t="s">
        <v>183</v>
      </c>
      <c r="G95" s="33">
        <f t="shared" si="12"/>
        <v>274500</v>
      </c>
      <c r="H95" s="33">
        <f t="shared" si="13"/>
        <v>10980</v>
      </c>
      <c r="I95" s="35">
        <f t="shared" si="14"/>
        <v>3843</v>
      </c>
      <c r="J95" s="35">
        <f t="shared" si="15"/>
        <v>3952.8</v>
      </c>
      <c r="K95" s="35">
        <f t="shared" si="16"/>
        <v>988.2</v>
      </c>
      <c r="L95" s="35">
        <f t="shared" si="17"/>
        <v>2196</v>
      </c>
      <c r="M95" s="36"/>
    </row>
    <row r="96" s="20" customFormat="1" ht="90" customHeight="1" spans="1:13">
      <c r="A96" s="28">
        <v>93</v>
      </c>
      <c r="B96" s="30" t="s">
        <v>184</v>
      </c>
      <c r="C96" s="30" t="s">
        <v>16</v>
      </c>
      <c r="D96" s="31">
        <v>30</v>
      </c>
      <c r="E96" s="32">
        <v>102.7</v>
      </c>
      <c r="F96" s="32" t="s">
        <v>185</v>
      </c>
      <c r="G96" s="33">
        <f t="shared" si="12"/>
        <v>102700</v>
      </c>
      <c r="H96" s="33">
        <f t="shared" si="13"/>
        <v>4108</v>
      </c>
      <c r="I96" s="35">
        <f t="shared" si="14"/>
        <v>1437.8</v>
      </c>
      <c r="J96" s="35">
        <f t="shared" si="15"/>
        <v>1478.88</v>
      </c>
      <c r="K96" s="35">
        <f t="shared" si="16"/>
        <v>369.72</v>
      </c>
      <c r="L96" s="35">
        <f t="shared" si="17"/>
        <v>821.6</v>
      </c>
      <c r="M96" s="36"/>
    </row>
    <row r="97" s="20" customFormat="1" ht="90" customHeight="1" spans="1:13">
      <c r="A97" s="28">
        <v>94</v>
      </c>
      <c r="B97" s="30" t="s">
        <v>186</v>
      </c>
      <c r="C97" s="30" t="s">
        <v>16</v>
      </c>
      <c r="D97" s="31">
        <v>35</v>
      </c>
      <c r="E97" s="32">
        <v>59.22</v>
      </c>
      <c r="F97" s="32" t="s">
        <v>187</v>
      </c>
      <c r="G97" s="33">
        <f t="shared" si="12"/>
        <v>59220</v>
      </c>
      <c r="H97" s="33">
        <f t="shared" si="13"/>
        <v>2368.8</v>
      </c>
      <c r="I97" s="35">
        <f t="shared" si="14"/>
        <v>829.08</v>
      </c>
      <c r="J97" s="35">
        <f t="shared" si="15"/>
        <v>852.77</v>
      </c>
      <c r="K97" s="35">
        <f t="shared" si="16"/>
        <v>213.19</v>
      </c>
      <c r="L97" s="35">
        <f t="shared" si="17"/>
        <v>473.76</v>
      </c>
      <c r="M97" s="36"/>
    </row>
    <row r="98" s="20" customFormat="1" ht="90" customHeight="1" spans="1:13">
      <c r="A98" s="28">
        <v>95</v>
      </c>
      <c r="B98" s="30" t="s">
        <v>188</v>
      </c>
      <c r="C98" s="30" t="s">
        <v>16</v>
      </c>
      <c r="D98" s="31">
        <v>118</v>
      </c>
      <c r="E98" s="32">
        <v>324.2</v>
      </c>
      <c r="F98" s="32" t="s">
        <v>189</v>
      </c>
      <c r="G98" s="33">
        <f t="shared" si="12"/>
        <v>324200</v>
      </c>
      <c r="H98" s="33">
        <f t="shared" si="13"/>
        <v>12968</v>
      </c>
      <c r="I98" s="35">
        <f t="shared" si="14"/>
        <v>4538.8</v>
      </c>
      <c r="J98" s="35">
        <f t="shared" si="15"/>
        <v>4668.48</v>
      </c>
      <c r="K98" s="35">
        <f t="shared" si="16"/>
        <v>1167.12</v>
      </c>
      <c r="L98" s="35">
        <f t="shared" si="17"/>
        <v>2593.6</v>
      </c>
      <c r="M98" s="36"/>
    </row>
    <row r="99" s="20" customFormat="1" ht="90" customHeight="1" spans="1:13">
      <c r="A99" s="28">
        <v>96</v>
      </c>
      <c r="B99" s="30" t="s">
        <v>190</v>
      </c>
      <c r="C99" s="30" t="s">
        <v>16</v>
      </c>
      <c r="D99" s="31">
        <v>296</v>
      </c>
      <c r="E99" s="32">
        <v>438.8</v>
      </c>
      <c r="F99" s="32" t="s">
        <v>191</v>
      </c>
      <c r="G99" s="33">
        <f t="shared" si="12"/>
        <v>438800</v>
      </c>
      <c r="H99" s="33">
        <f t="shared" si="13"/>
        <v>17552</v>
      </c>
      <c r="I99" s="35">
        <f t="shared" si="14"/>
        <v>6143.2</v>
      </c>
      <c r="J99" s="35">
        <f t="shared" si="15"/>
        <v>6318.72</v>
      </c>
      <c r="K99" s="35">
        <f t="shared" si="16"/>
        <v>1579.68</v>
      </c>
      <c r="L99" s="35">
        <f t="shared" si="17"/>
        <v>3510.4</v>
      </c>
      <c r="M99" s="36"/>
    </row>
    <row r="100" s="20" customFormat="1" ht="90" customHeight="1" spans="1:13">
      <c r="A100" s="28">
        <v>97</v>
      </c>
      <c r="B100" s="30" t="s">
        <v>192</v>
      </c>
      <c r="C100" s="30" t="s">
        <v>16</v>
      </c>
      <c r="D100" s="31">
        <v>52</v>
      </c>
      <c r="E100" s="32">
        <v>477.6</v>
      </c>
      <c r="F100" s="32" t="s">
        <v>193</v>
      </c>
      <c r="G100" s="33">
        <f t="shared" si="12"/>
        <v>477600</v>
      </c>
      <c r="H100" s="33">
        <f t="shared" si="13"/>
        <v>19104</v>
      </c>
      <c r="I100" s="35">
        <f t="shared" si="14"/>
        <v>6686.4</v>
      </c>
      <c r="J100" s="35">
        <f t="shared" si="15"/>
        <v>6877.44</v>
      </c>
      <c r="K100" s="35">
        <f t="shared" si="16"/>
        <v>1719.36</v>
      </c>
      <c r="L100" s="35">
        <f t="shared" si="17"/>
        <v>3820.8</v>
      </c>
      <c r="M100" s="36"/>
    </row>
    <row r="101" s="20" customFormat="1" ht="90" customHeight="1" spans="1:13">
      <c r="A101" s="28">
        <v>98</v>
      </c>
      <c r="B101" s="30" t="s">
        <v>194</v>
      </c>
      <c r="C101" s="30" t="s">
        <v>16</v>
      </c>
      <c r="D101" s="31">
        <v>67</v>
      </c>
      <c r="E101" s="32">
        <v>327.2</v>
      </c>
      <c r="F101" s="32" t="s">
        <v>195</v>
      </c>
      <c r="G101" s="33">
        <f t="shared" ref="G101:G134" si="18">E101*1000</f>
        <v>327200</v>
      </c>
      <c r="H101" s="33">
        <f t="shared" ref="H101:H134" si="19">E101*40</f>
        <v>13088</v>
      </c>
      <c r="I101" s="35">
        <f t="shared" ref="I101:I134" si="20">ROUND(H101*0.35,2)</f>
        <v>4580.8</v>
      </c>
      <c r="J101" s="35">
        <f t="shared" ref="J101:J134" si="21">ROUND(H101*0.36,2)</f>
        <v>4711.68</v>
      </c>
      <c r="K101" s="35">
        <f t="shared" ref="K101:K134" si="22">ROUND(H101*0.09,2)</f>
        <v>1177.92</v>
      </c>
      <c r="L101" s="35">
        <f t="shared" ref="L101:L134" si="23">ROUND(H101*0.2,2)</f>
        <v>2617.6</v>
      </c>
      <c r="M101" s="36"/>
    </row>
    <row r="102" s="20" customFormat="1" ht="90" customHeight="1" spans="1:13">
      <c r="A102" s="28">
        <v>99</v>
      </c>
      <c r="B102" s="30" t="s">
        <v>196</v>
      </c>
      <c r="C102" s="30" t="s">
        <v>16</v>
      </c>
      <c r="D102" s="31">
        <v>202</v>
      </c>
      <c r="E102" s="32">
        <v>363.1</v>
      </c>
      <c r="F102" s="32" t="s">
        <v>197</v>
      </c>
      <c r="G102" s="33">
        <f t="shared" si="18"/>
        <v>363100</v>
      </c>
      <c r="H102" s="33">
        <f t="shared" si="19"/>
        <v>14524</v>
      </c>
      <c r="I102" s="35">
        <f t="shared" si="20"/>
        <v>5083.4</v>
      </c>
      <c r="J102" s="35">
        <f t="shared" si="21"/>
        <v>5228.64</v>
      </c>
      <c r="K102" s="35">
        <f t="shared" si="22"/>
        <v>1307.16</v>
      </c>
      <c r="L102" s="35">
        <f t="shared" si="23"/>
        <v>2904.8</v>
      </c>
      <c r="M102" s="36"/>
    </row>
    <row r="103" s="20" customFormat="1" ht="90" customHeight="1" spans="1:13">
      <c r="A103" s="28">
        <v>100</v>
      </c>
      <c r="B103" s="30" t="s">
        <v>198</v>
      </c>
      <c r="C103" s="30" t="s">
        <v>16</v>
      </c>
      <c r="D103" s="31">
        <v>15</v>
      </c>
      <c r="E103" s="32">
        <v>177.76</v>
      </c>
      <c r="F103" s="32" t="s">
        <v>77</v>
      </c>
      <c r="G103" s="33">
        <f t="shared" si="18"/>
        <v>177760</v>
      </c>
      <c r="H103" s="33">
        <f t="shared" si="19"/>
        <v>7110.4</v>
      </c>
      <c r="I103" s="35">
        <f t="shared" si="20"/>
        <v>2488.64</v>
      </c>
      <c r="J103" s="35">
        <f t="shared" si="21"/>
        <v>2559.74</v>
      </c>
      <c r="K103" s="35">
        <f t="shared" si="22"/>
        <v>639.94</v>
      </c>
      <c r="L103" s="35">
        <f t="shared" si="23"/>
        <v>1422.08</v>
      </c>
      <c r="M103" s="36"/>
    </row>
    <row r="104" s="20" customFormat="1" ht="90" customHeight="1" spans="1:13">
      <c r="A104" s="28">
        <v>101</v>
      </c>
      <c r="B104" s="30" t="s">
        <v>199</v>
      </c>
      <c r="C104" s="30" t="s">
        <v>16</v>
      </c>
      <c r="D104" s="31">
        <v>64</v>
      </c>
      <c r="E104" s="32">
        <v>148.4</v>
      </c>
      <c r="F104" s="32" t="s">
        <v>200</v>
      </c>
      <c r="G104" s="33">
        <f t="shared" si="18"/>
        <v>148400</v>
      </c>
      <c r="H104" s="33">
        <f t="shared" si="19"/>
        <v>5936</v>
      </c>
      <c r="I104" s="35">
        <f t="shared" si="20"/>
        <v>2077.6</v>
      </c>
      <c r="J104" s="35">
        <f t="shared" si="21"/>
        <v>2136.96</v>
      </c>
      <c r="K104" s="35">
        <f t="shared" si="22"/>
        <v>534.24</v>
      </c>
      <c r="L104" s="35">
        <f t="shared" si="23"/>
        <v>1187.2</v>
      </c>
      <c r="M104" s="36"/>
    </row>
    <row r="105" s="20" customFormat="1" ht="90" customHeight="1" spans="1:13">
      <c r="A105" s="28">
        <v>102</v>
      </c>
      <c r="B105" s="30" t="s">
        <v>201</v>
      </c>
      <c r="C105" s="30" t="s">
        <v>16</v>
      </c>
      <c r="D105" s="31">
        <v>178</v>
      </c>
      <c r="E105" s="32">
        <v>1016.28</v>
      </c>
      <c r="F105" s="32" t="s">
        <v>202</v>
      </c>
      <c r="G105" s="33">
        <f t="shared" si="18"/>
        <v>1016280</v>
      </c>
      <c r="H105" s="33">
        <f t="shared" si="19"/>
        <v>40651.2</v>
      </c>
      <c r="I105" s="35">
        <f t="shared" si="20"/>
        <v>14227.92</v>
      </c>
      <c r="J105" s="35">
        <f t="shared" si="21"/>
        <v>14634.43</v>
      </c>
      <c r="K105" s="35">
        <f t="shared" si="22"/>
        <v>3658.61</v>
      </c>
      <c r="L105" s="35">
        <f t="shared" si="23"/>
        <v>8130.24</v>
      </c>
      <c r="M105" s="36"/>
    </row>
    <row r="106" s="20" customFormat="1" ht="90" customHeight="1" spans="1:13">
      <c r="A106" s="28">
        <v>103</v>
      </c>
      <c r="B106" s="30" t="s">
        <v>203</v>
      </c>
      <c r="C106" s="30" t="s">
        <v>16</v>
      </c>
      <c r="D106" s="31">
        <v>24</v>
      </c>
      <c r="E106" s="32">
        <v>170.01</v>
      </c>
      <c r="F106" s="32" t="s">
        <v>204</v>
      </c>
      <c r="G106" s="33">
        <f t="shared" si="18"/>
        <v>170010</v>
      </c>
      <c r="H106" s="33">
        <f t="shared" si="19"/>
        <v>6800.4</v>
      </c>
      <c r="I106" s="35">
        <f t="shared" si="20"/>
        <v>2380.14</v>
      </c>
      <c r="J106" s="35">
        <f t="shared" si="21"/>
        <v>2448.14</v>
      </c>
      <c r="K106" s="35">
        <f t="shared" si="22"/>
        <v>612.04</v>
      </c>
      <c r="L106" s="35">
        <f t="shared" si="23"/>
        <v>1360.08</v>
      </c>
      <c r="M106" s="36"/>
    </row>
    <row r="107" s="20" customFormat="1" ht="90" customHeight="1" spans="1:13">
      <c r="A107" s="28">
        <v>104</v>
      </c>
      <c r="B107" s="30" t="s">
        <v>205</v>
      </c>
      <c r="C107" s="30" t="s">
        <v>16</v>
      </c>
      <c r="D107" s="31">
        <v>86</v>
      </c>
      <c r="E107" s="32">
        <v>144.02</v>
      </c>
      <c r="F107" s="32" t="s">
        <v>206</v>
      </c>
      <c r="G107" s="33">
        <f t="shared" si="18"/>
        <v>144020</v>
      </c>
      <c r="H107" s="33">
        <f t="shared" si="19"/>
        <v>5760.8</v>
      </c>
      <c r="I107" s="35">
        <f t="shared" si="20"/>
        <v>2016.28</v>
      </c>
      <c r="J107" s="35">
        <f t="shared" si="21"/>
        <v>2073.89</v>
      </c>
      <c r="K107" s="35">
        <f t="shared" si="22"/>
        <v>518.47</v>
      </c>
      <c r="L107" s="35">
        <f t="shared" si="23"/>
        <v>1152.16</v>
      </c>
      <c r="M107" s="36"/>
    </row>
    <row r="108" s="20" customFormat="1" ht="90" customHeight="1" spans="1:13">
      <c r="A108" s="28">
        <v>105</v>
      </c>
      <c r="B108" s="30" t="s">
        <v>207</v>
      </c>
      <c r="C108" s="30" t="s">
        <v>16</v>
      </c>
      <c r="D108" s="31">
        <v>30</v>
      </c>
      <c r="E108" s="32">
        <v>174.35</v>
      </c>
      <c r="F108" s="32" t="s">
        <v>208</v>
      </c>
      <c r="G108" s="33">
        <f t="shared" si="18"/>
        <v>174350</v>
      </c>
      <c r="H108" s="33">
        <f t="shared" si="19"/>
        <v>6974</v>
      </c>
      <c r="I108" s="35">
        <f t="shared" si="20"/>
        <v>2440.9</v>
      </c>
      <c r="J108" s="35">
        <f t="shared" si="21"/>
        <v>2510.64</v>
      </c>
      <c r="K108" s="35">
        <f t="shared" si="22"/>
        <v>627.66</v>
      </c>
      <c r="L108" s="35">
        <f t="shared" si="23"/>
        <v>1394.8</v>
      </c>
      <c r="M108" s="36"/>
    </row>
    <row r="109" s="20" customFormat="1" ht="90" customHeight="1" spans="1:13">
      <c r="A109" s="28">
        <v>106</v>
      </c>
      <c r="B109" s="30" t="s">
        <v>209</v>
      </c>
      <c r="C109" s="30" t="s">
        <v>16</v>
      </c>
      <c r="D109" s="31">
        <v>204</v>
      </c>
      <c r="E109" s="32">
        <v>555.95</v>
      </c>
      <c r="F109" s="32" t="s">
        <v>210</v>
      </c>
      <c r="G109" s="33">
        <f t="shared" si="18"/>
        <v>555950</v>
      </c>
      <c r="H109" s="33">
        <f t="shared" si="19"/>
        <v>22238</v>
      </c>
      <c r="I109" s="35">
        <f t="shared" si="20"/>
        <v>7783.3</v>
      </c>
      <c r="J109" s="35">
        <f t="shared" si="21"/>
        <v>8005.68</v>
      </c>
      <c r="K109" s="35">
        <f t="shared" si="22"/>
        <v>2001.42</v>
      </c>
      <c r="L109" s="35">
        <f t="shared" si="23"/>
        <v>4447.6</v>
      </c>
      <c r="M109" s="36"/>
    </row>
    <row r="110" s="20" customFormat="1" ht="90" customHeight="1" spans="1:13">
      <c r="A110" s="28">
        <v>107</v>
      </c>
      <c r="B110" s="30" t="s">
        <v>211</v>
      </c>
      <c r="C110" s="30" t="s">
        <v>16</v>
      </c>
      <c r="D110" s="31">
        <v>23</v>
      </c>
      <c r="E110" s="32">
        <v>41.8</v>
      </c>
      <c r="F110" s="32" t="s">
        <v>212</v>
      </c>
      <c r="G110" s="33">
        <f t="shared" si="18"/>
        <v>41800</v>
      </c>
      <c r="H110" s="33">
        <f t="shared" si="19"/>
        <v>1672</v>
      </c>
      <c r="I110" s="35">
        <f t="shared" si="20"/>
        <v>585.2</v>
      </c>
      <c r="J110" s="35">
        <f t="shared" si="21"/>
        <v>601.92</v>
      </c>
      <c r="K110" s="35">
        <f t="shared" si="22"/>
        <v>150.48</v>
      </c>
      <c r="L110" s="35">
        <f t="shared" si="23"/>
        <v>334.4</v>
      </c>
      <c r="M110" s="36"/>
    </row>
    <row r="111" s="20" customFormat="1" ht="90" customHeight="1" spans="1:13">
      <c r="A111" s="28">
        <v>108</v>
      </c>
      <c r="B111" s="30" t="s">
        <v>213</v>
      </c>
      <c r="C111" s="30" t="s">
        <v>16</v>
      </c>
      <c r="D111" s="31">
        <v>23</v>
      </c>
      <c r="E111" s="32">
        <v>114.2</v>
      </c>
      <c r="F111" s="32" t="s">
        <v>214</v>
      </c>
      <c r="G111" s="33">
        <f t="shared" si="18"/>
        <v>114200</v>
      </c>
      <c r="H111" s="33">
        <f t="shared" si="19"/>
        <v>4568</v>
      </c>
      <c r="I111" s="35">
        <f t="shared" si="20"/>
        <v>1598.8</v>
      </c>
      <c r="J111" s="35">
        <f t="shared" si="21"/>
        <v>1644.48</v>
      </c>
      <c r="K111" s="35">
        <f t="shared" si="22"/>
        <v>411.12</v>
      </c>
      <c r="L111" s="35">
        <f t="shared" si="23"/>
        <v>913.6</v>
      </c>
      <c r="M111" s="36"/>
    </row>
    <row r="112" s="20" customFormat="1" ht="90" customHeight="1" spans="1:13">
      <c r="A112" s="28">
        <v>109</v>
      </c>
      <c r="B112" s="30" t="s">
        <v>215</v>
      </c>
      <c r="C112" s="30" t="s">
        <v>16</v>
      </c>
      <c r="D112" s="31">
        <v>75</v>
      </c>
      <c r="E112" s="32">
        <v>107.5</v>
      </c>
      <c r="F112" s="32" t="s">
        <v>216</v>
      </c>
      <c r="G112" s="33">
        <f t="shared" si="18"/>
        <v>107500</v>
      </c>
      <c r="H112" s="33">
        <f t="shared" si="19"/>
        <v>4300</v>
      </c>
      <c r="I112" s="35">
        <f t="shared" si="20"/>
        <v>1505</v>
      </c>
      <c r="J112" s="35">
        <f t="shared" si="21"/>
        <v>1548</v>
      </c>
      <c r="K112" s="35">
        <f t="shared" si="22"/>
        <v>387</v>
      </c>
      <c r="L112" s="35">
        <f t="shared" si="23"/>
        <v>860</v>
      </c>
      <c r="M112" s="36"/>
    </row>
    <row r="113" s="20" customFormat="1" ht="90" customHeight="1" spans="1:13">
      <c r="A113" s="28">
        <v>110</v>
      </c>
      <c r="B113" s="30" t="s">
        <v>217</v>
      </c>
      <c r="C113" s="30" t="s">
        <v>16</v>
      </c>
      <c r="D113" s="31">
        <v>90</v>
      </c>
      <c r="E113" s="32">
        <v>638.17</v>
      </c>
      <c r="F113" s="32" t="s">
        <v>62</v>
      </c>
      <c r="G113" s="33">
        <f t="shared" si="18"/>
        <v>638170</v>
      </c>
      <c r="H113" s="33">
        <f t="shared" si="19"/>
        <v>25526.8</v>
      </c>
      <c r="I113" s="35">
        <f t="shared" si="20"/>
        <v>8934.38</v>
      </c>
      <c r="J113" s="35">
        <f t="shared" si="21"/>
        <v>9189.65</v>
      </c>
      <c r="K113" s="35">
        <f t="shared" si="22"/>
        <v>2297.41</v>
      </c>
      <c r="L113" s="35">
        <f t="shared" si="23"/>
        <v>5105.36</v>
      </c>
      <c r="M113" s="36"/>
    </row>
    <row r="114" s="20" customFormat="1" ht="90" customHeight="1" spans="1:14">
      <c r="A114" s="28">
        <v>111</v>
      </c>
      <c r="B114" s="30" t="s">
        <v>218</v>
      </c>
      <c r="C114" s="30" t="s">
        <v>16</v>
      </c>
      <c r="D114" s="31">
        <v>73</v>
      </c>
      <c r="E114" s="32">
        <v>272</v>
      </c>
      <c r="F114" s="32" t="s">
        <v>219</v>
      </c>
      <c r="G114" s="33">
        <f t="shared" si="18"/>
        <v>272000</v>
      </c>
      <c r="H114" s="33">
        <f t="shared" si="19"/>
        <v>10880</v>
      </c>
      <c r="I114" s="35">
        <f t="shared" si="20"/>
        <v>3808</v>
      </c>
      <c r="J114" s="35">
        <f t="shared" si="21"/>
        <v>3916.8</v>
      </c>
      <c r="K114" s="35">
        <f t="shared" si="22"/>
        <v>979.2</v>
      </c>
      <c r="L114" s="35">
        <f t="shared" si="23"/>
        <v>2176</v>
      </c>
      <c r="M114" s="36"/>
      <c r="N114" s="37"/>
    </row>
    <row r="115" s="20" customFormat="1" ht="90" customHeight="1" spans="1:13">
      <c r="A115" s="28">
        <v>112</v>
      </c>
      <c r="B115" s="30" t="s">
        <v>220</v>
      </c>
      <c r="C115" s="30" t="s">
        <v>16</v>
      </c>
      <c r="D115" s="31">
        <v>74</v>
      </c>
      <c r="E115" s="32">
        <v>371.66</v>
      </c>
      <c r="F115" s="32" t="s">
        <v>221</v>
      </c>
      <c r="G115" s="33">
        <f t="shared" si="18"/>
        <v>371660</v>
      </c>
      <c r="H115" s="33">
        <f t="shared" si="19"/>
        <v>14866.4</v>
      </c>
      <c r="I115" s="35">
        <f t="shared" si="20"/>
        <v>5203.24</v>
      </c>
      <c r="J115" s="35">
        <f t="shared" si="21"/>
        <v>5351.9</v>
      </c>
      <c r="K115" s="35">
        <f t="shared" si="22"/>
        <v>1337.98</v>
      </c>
      <c r="L115" s="35">
        <f t="shared" si="23"/>
        <v>2973.28</v>
      </c>
      <c r="M115" s="36"/>
    </row>
    <row r="116" s="20" customFormat="1" ht="90" customHeight="1" spans="1:13">
      <c r="A116" s="28">
        <v>113</v>
      </c>
      <c r="B116" s="30" t="s">
        <v>222</v>
      </c>
      <c r="C116" s="30" t="s">
        <v>16</v>
      </c>
      <c r="D116" s="31">
        <v>44</v>
      </c>
      <c r="E116" s="32">
        <v>182.2</v>
      </c>
      <c r="F116" s="32" t="s">
        <v>75</v>
      </c>
      <c r="G116" s="33">
        <f t="shared" si="18"/>
        <v>182200</v>
      </c>
      <c r="H116" s="33">
        <f t="shared" si="19"/>
        <v>7288</v>
      </c>
      <c r="I116" s="35">
        <f t="shared" si="20"/>
        <v>2550.8</v>
      </c>
      <c r="J116" s="35">
        <f t="shared" si="21"/>
        <v>2623.68</v>
      </c>
      <c r="K116" s="35">
        <f t="shared" si="22"/>
        <v>655.92</v>
      </c>
      <c r="L116" s="35">
        <f t="shared" si="23"/>
        <v>1457.6</v>
      </c>
      <c r="M116" s="36"/>
    </row>
    <row r="117" s="20" customFormat="1" ht="90" customHeight="1" spans="1:13">
      <c r="A117" s="28">
        <v>114</v>
      </c>
      <c r="B117" s="30" t="s">
        <v>223</v>
      </c>
      <c r="C117" s="30" t="s">
        <v>16</v>
      </c>
      <c r="D117" s="31">
        <v>14</v>
      </c>
      <c r="E117" s="32">
        <v>34.7</v>
      </c>
      <c r="F117" s="32" t="s">
        <v>224</v>
      </c>
      <c r="G117" s="33">
        <f t="shared" si="18"/>
        <v>34700</v>
      </c>
      <c r="H117" s="33">
        <f t="shared" si="19"/>
        <v>1388</v>
      </c>
      <c r="I117" s="35">
        <f t="shared" si="20"/>
        <v>485.8</v>
      </c>
      <c r="J117" s="35">
        <f t="shared" si="21"/>
        <v>499.68</v>
      </c>
      <c r="K117" s="35">
        <f t="shared" si="22"/>
        <v>124.92</v>
      </c>
      <c r="L117" s="35">
        <f t="shared" si="23"/>
        <v>277.6</v>
      </c>
      <c r="M117" s="36"/>
    </row>
    <row r="118" s="20" customFormat="1" ht="90" customHeight="1" spans="1:13">
      <c r="A118" s="28">
        <v>115</v>
      </c>
      <c r="B118" s="30" t="s">
        <v>225</v>
      </c>
      <c r="C118" s="30" t="s">
        <v>16</v>
      </c>
      <c r="D118" s="31">
        <v>52</v>
      </c>
      <c r="E118" s="32">
        <v>121.9</v>
      </c>
      <c r="F118" s="32" t="s">
        <v>226</v>
      </c>
      <c r="G118" s="33">
        <f t="shared" si="18"/>
        <v>121900</v>
      </c>
      <c r="H118" s="33">
        <f t="shared" si="19"/>
        <v>4876</v>
      </c>
      <c r="I118" s="35">
        <f t="shared" si="20"/>
        <v>1706.6</v>
      </c>
      <c r="J118" s="35">
        <f t="shared" si="21"/>
        <v>1755.36</v>
      </c>
      <c r="K118" s="35">
        <f t="shared" si="22"/>
        <v>438.84</v>
      </c>
      <c r="L118" s="35">
        <f t="shared" si="23"/>
        <v>975.2</v>
      </c>
      <c r="M118" s="36"/>
    </row>
    <row r="119" s="20" customFormat="1" ht="90" customHeight="1" spans="1:13">
      <c r="A119" s="28">
        <v>116</v>
      </c>
      <c r="B119" s="30" t="s">
        <v>227</v>
      </c>
      <c r="C119" s="30" t="s">
        <v>16</v>
      </c>
      <c r="D119" s="31">
        <v>360</v>
      </c>
      <c r="E119" s="32">
        <v>523.78</v>
      </c>
      <c r="F119" s="32" t="s">
        <v>228</v>
      </c>
      <c r="G119" s="33">
        <f t="shared" si="18"/>
        <v>523780</v>
      </c>
      <c r="H119" s="33">
        <f t="shared" si="19"/>
        <v>20951.2</v>
      </c>
      <c r="I119" s="35">
        <f t="shared" si="20"/>
        <v>7332.92</v>
      </c>
      <c r="J119" s="35">
        <f t="shared" si="21"/>
        <v>7542.43</v>
      </c>
      <c r="K119" s="35">
        <f t="shared" si="22"/>
        <v>1885.61</v>
      </c>
      <c r="L119" s="35">
        <f t="shared" si="23"/>
        <v>4190.24</v>
      </c>
      <c r="M119" s="36"/>
    </row>
    <row r="120" s="20" customFormat="1" ht="90" customHeight="1" spans="1:13">
      <c r="A120" s="28">
        <v>117</v>
      </c>
      <c r="B120" s="30" t="s">
        <v>229</v>
      </c>
      <c r="C120" s="30" t="s">
        <v>16</v>
      </c>
      <c r="D120" s="31">
        <v>32</v>
      </c>
      <c r="E120" s="32">
        <v>188.85</v>
      </c>
      <c r="F120" s="32" t="s">
        <v>230</v>
      </c>
      <c r="G120" s="33">
        <f t="shared" si="18"/>
        <v>188850</v>
      </c>
      <c r="H120" s="33">
        <f t="shared" si="19"/>
        <v>7554</v>
      </c>
      <c r="I120" s="35">
        <f t="shared" si="20"/>
        <v>2643.9</v>
      </c>
      <c r="J120" s="35">
        <f t="shared" si="21"/>
        <v>2719.44</v>
      </c>
      <c r="K120" s="35">
        <f t="shared" si="22"/>
        <v>679.86</v>
      </c>
      <c r="L120" s="35">
        <f t="shared" si="23"/>
        <v>1510.8</v>
      </c>
      <c r="M120" s="36"/>
    </row>
    <row r="121" s="20" customFormat="1" ht="90" customHeight="1" spans="1:13">
      <c r="A121" s="28">
        <v>118</v>
      </c>
      <c r="B121" s="30" t="s">
        <v>231</v>
      </c>
      <c r="C121" s="30" t="s">
        <v>16</v>
      </c>
      <c r="D121" s="31">
        <v>510</v>
      </c>
      <c r="E121" s="32">
        <v>813.500000000001</v>
      </c>
      <c r="F121" s="32" t="s">
        <v>232</v>
      </c>
      <c r="G121" s="33">
        <f t="shared" si="18"/>
        <v>813500.000000001</v>
      </c>
      <c r="H121" s="33">
        <f t="shared" si="19"/>
        <v>32540</v>
      </c>
      <c r="I121" s="35">
        <f t="shared" si="20"/>
        <v>11389</v>
      </c>
      <c r="J121" s="35">
        <f t="shared" si="21"/>
        <v>11714.4</v>
      </c>
      <c r="K121" s="35">
        <f t="shared" si="22"/>
        <v>2928.6</v>
      </c>
      <c r="L121" s="35">
        <f t="shared" si="23"/>
        <v>6508</v>
      </c>
      <c r="M121" s="36"/>
    </row>
    <row r="122" s="20" customFormat="1" ht="90" customHeight="1" spans="1:13">
      <c r="A122" s="28">
        <v>119</v>
      </c>
      <c r="B122" s="30" t="s">
        <v>233</v>
      </c>
      <c r="C122" s="30" t="s">
        <v>16</v>
      </c>
      <c r="D122" s="31">
        <v>483</v>
      </c>
      <c r="E122" s="32">
        <v>726.19</v>
      </c>
      <c r="F122" s="32" t="s">
        <v>234</v>
      </c>
      <c r="G122" s="33">
        <f t="shared" si="18"/>
        <v>726190</v>
      </c>
      <c r="H122" s="33">
        <f t="shared" si="19"/>
        <v>29047.6</v>
      </c>
      <c r="I122" s="35">
        <f t="shared" si="20"/>
        <v>10166.66</v>
      </c>
      <c r="J122" s="35">
        <f t="shared" si="21"/>
        <v>10457.14</v>
      </c>
      <c r="K122" s="35">
        <f t="shared" si="22"/>
        <v>2614.28</v>
      </c>
      <c r="L122" s="35">
        <f t="shared" si="23"/>
        <v>5809.52</v>
      </c>
      <c r="M122" s="36"/>
    </row>
    <row r="123" s="20" customFormat="1" ht="90" customHeight="1" spans="1:13">
      <c r="A123" s="28">
        <v>120</v>
      </c>
      <c r="B123" s="30" t="s">
        <v>235</v>
      </c>
      <c r="C123" s="30" t="s">
        <v>16</v>
      </c>
      <c r="D123" s="31">
        <v>19</v>
      </c>
      <c r="E123" s="38">
        <v>41.6</v>
      </c>
      <c r="F123" s="39" t="s">
        <v>202</v>
      </c>
      <c r="G123" s="33">
        <f t="shared" si="18"/>
        <v>41600</v>
      </c>
      <c r="H123" s="35">
        <f t="shared" si="19"/>
        <v>1664</v>
      </c>
      <c r="I123" s="35">
        <f t="shared" si="20"/>
        <v>582.4</v>
      </c>
      <c r="J123" s="35">
        <f t="shared" si="21"/>
        <v>599.04</v>
      </c>
      <c r="K123" s="35">
        <f>ROUND(H123*0.29,2)</f>
        <v>482.56</v>
      </c>
      <c r="L123" s="33">
        <v>0</v>
      </c>
      <c r="M123" s="36"/>
    </row>
    <row r="124" s="21" customFormat="1" ht="51" customHeight="1" spans="1:13">
      <c r="A124" s="40" t="s">
        <v>236</v>
      </c>
      <c r="B124" s="40"/>
      <c r="C124" s="41"/>
      <c r="D124" s="42">
        <f>SUM(D4:D123)</f>
        <v>9453</v>
      </c>
      <c r="E124" s="43">
        <f>SUM(E4:E123)</f>
        <v>31483.88</v>
      </c>
      <c r="F124" s="44"/>
      <c r="G124" s="45">
        <f t="shared" ref="G124:L124" si="24">SUM(G4:G123)</f>
        <v>31483880</v>
      </c>
      <c r="H124" s="45">
        <f t="shared" si="24"/>
        <v>1259355.2</v>
      </c>
      <c r="I124" s="45">
        <f t="shared" si="24"/>
        <v>440774.32</v>
      </c>
      <c r="J124" s="45">
        <f t="shared" si="24"/>
        <v>453367.86</v>
      </c>
      <c r="K124" s="45">
        <f t="shared" si="24"/>
        <v>113674.78</v>
      </c>
      <c r="L124" s="45">
        <f t="shared" si="24"/>
        <v>251538.24</v>
      </c>
      <c r="M124" s="46"/>
    </row>
  </sheetData>
  <autoFilter ref="A3:M124">
    <extLst/>
  </autoFilter>
  <mergeCells count="4">
    <mergeCell ref="A1:M1"/>
    <mergeCell ref="A2:L2"/>
    <mergeCell ref="N58:O58"/>
    <mergeCell ref="A124:B124"/>
  </mergeCells>
  <pageMargins left="0.751388888888889" right="0.751388888888889" top="0.786805555555556" bottom="0.409027777777778" header="0.196527777777778" footer="0.196527777777778"/>
  <pageSetup paperSize="9" scale="48" fitToHeight="0" orientation="landscape" horizontalDpi="600"/>
  <headerFooter>
    <oddFooter>&amp;C&amp;"华文仿宋"&amp;22第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D1" workbookViewId="0">
      <selection activeCell="F51" sqref="B51:C99 F51:O99"/>
    </sheetView>
  </sheetViews>
  <sheetFormatPr defaultColWidth="9" defaultRowHeight="13.5"/>
  <cols>
    <col min="3" max="3" width="38.25" customWidth="1"/>
    <col min="6" max="6" width="9.375"/>
    <col min="7" max="9" width="19.375" customWidth="1"/>
    <col min="10" max="10" width="20.625"/>
    <col min="11" max="11" width="16"/>
    <col min="12" max="12" width="10" customWidth="1"/>
    <col min="13" max="13" width="14.5"/>
    <col min="14" max="14" width="12.875"/>
    <col min="15" max="15" width="14.5"/>
  </cols>
  <sheetData>
    <row r="1" ht="25.5" spans="1:15">
      <c r="A1" s="1" t="s">
        <v>237</v>
      </c>
      <c r="B1" s="1"/>
      <c r="C1" s="1"/>
      <c r="D1" s="1"/>
      <c r="E1" s="1"/>
      <c r="F1" s="2"/>
      <c r="G1" s="1"/>
      <c r="H1" s="1"/>
      <c r="I1" s="1"/>
      <c r="J1" s="8"/>
      <c r="K1" s="2"/>
      <c r="L1" s="2"/>
      <c r="M1" s="2"/>
      <c r="N1" s="2"/>
      <c r="O1" s="2"/>
    </row>
    <row r="2" spans="1: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9" t="s">
        <v>238</v>
      </c>
      <c r="N2" s="9"/>
      <c r="O2" s="9"/>
    </row>
    <row r="3" ht="22.5" spans="1:16">
      <c r="A3" s="5" t="s">
        <v>2</v>
      </c>
      <c r="B3" s="5" t="s">
        <v>239</v>
      </c>
      <c r="C3" s="5" t="s">
        <v>3</v>
      </c>
      <c r="D3" s="5" t="s">
        <v>240</v>
      </c>
      <c r="E3" s="5" t="s">
        <v>4</v>
      </c>
      <c r="F3" s="5" t="s">
        <v>6</v>
      </c>
      <c r="G3" s="5" t="s">
        <v>7</v>
      </c>
      <c r="H3" s="5" t="s">
        <v>241</v>
      </c>
      <c r="I3" s="5" t="s">
        <v>242</v>
      </c>
      <c r="J3" s="10" t="s">
        <v>8</v>
      </c>
      <c r="K3" s="10" t="s">
        <v>9</v>
      </c>
      <c r="L3" s="11" t="s">
        <v>10</v>
      </c>
      <c r="M3" s="11" t="s">
        <v>243</v>
      </c>
      <c r="N3" s="11" t="s">
        <v>244</v>
      </c>
      <c r="O3" s="11" t="s">
        <v>245</v>
      </c>
      <c r="P3" s="12" t="s">
        <v>14</v>
      </c>
    </row>
    <row r="4" ht="27" customHeight="1" spans="1:16">
      <c r="A4" s="6">
        <v>1</v>
      </c>
      <c r="B4" s="6" t="s">
        <v>246</v>
      </c>
      <c r="C4" s="6" t="s">
        <v>15</v>
      </c>
      <c r="D4" s="6">
        <v>1</v>
      </c>
      <c r="E4" s="6" t="s">
        <v>16</v>
      </c>
      <c r="F4" s="6">
        <v>147</v>
      </c>
      <c r="G4" s="6" t="s">
        <v>17</v>
      </c>
      <c r="H4" s="7">
        <v>45178</v>
      </c>
      <c r="I4" s="7">
        <v>45275</v>
      </c>
      <c r="J4" s="13">
        <f t="shared" ref="J4:J67" si="0">F4*1000</f>
        <v>147000</v>
      </c>
      <c r="K4" s="13">
        <f t="shared" ref="K4:K67" si="1">F4*40</f>
        <v>5880</v>
      </c>
      <c r="L4" s="14">
        <f t="shared" ref="L4:L67" si="2">ROUND(K4*0.35,2)</f>
        <v>2058</v>
      </c>
      <c r="M4" s="14">
        <f t="shared" ref="M4:M67" si="3">ROUND(K4*0.36,2)</f>
        <v>2116.8</v>
      </c>
      <c r="N4" s="14">
        <f t="shared" ref="N4:N67" si="4">ROUND(K4*0.09,2)</f>
        <v>529.2</v>
      </c>
      <c r="O4" s="14">
        <f t="shared" ref="O4:O67" si="5">ROUND(K4*0.2,2)</f>
        <v>1176</v>
      </c>
      <c r="P4" s="6"/>
    </row>
    <row r="5" ht="27" customHeight="1" spans="1:16">
      <c r="A5" s="6">
        <v>2</v>
      </c>
      <c r="B5" s="6" t="s">
        <v>247</v>
      </c>
      <c r="C5" s="6" t="s">
        <v>15</v>
      </c>
      <c r="D5" s="6">
        <v>1</v>
      </c>
      <c r="E5" s="6" t="s">
        <v>16</v>
      </c>
      <c r="F5" s="6">
        <v>130</v>
      </c>
      <c r="G5" s="6" t="s">
        <v>18</v>
      </c>
      <c r="H5" s="7">
        <v>45178</v>
      </c>
      <c r="I5" s="7">
        <v>45275</v>
      </c>
      <c r="J5" s="13">
        <f t="shared" si="0"/>
        <v>130000</v>
      </c>
      <c r="K5" s="13">
        <f t="shared" si="1"/>
        <v>5200</v>
      </c>
      <c r="L5" s="14">
        <f t="shared" si="2"/>
        <v>1820</v>
      </c>
      <c r="M5" s="14">
        <f t="shared" si="3"/>
        <v>1872</v>
      </c>
      <c r="N5" s="14">
        <f t="shared" si="4"/>
        <v>468</v>
      </c>
      <c r="O5" s="14">
        <f t="shared" si="5"/>
        <v>1040</v>
      </c>
      <c r="P5" s="6"/>
    </row>
    <row r="6" ht="27" customHeight="1" spans="1:16">
      <c r="A6" s="6">
        <v>3</v>
      </c>
      <c r="B6" s="6" t="s">
        <v>248</v>
      </c>
      <c r="C6" s="6" t="s">
        <v>19</v>
      </c>
      <c r="D6" s="6">
        <v>1</v>
      </c>
      <c r="E6" s="6" t="s">
        <v>16</v>
      </c>
      <c r="F6" s="6">
        <v>50</v>
      </c>
      <c r="G6" s="6" t="s">
        <v>20</v>
      </c>
      <c r="H6" s="7">
        <v>45184</v>
      </c>
      <c r="I6" s="7">
        <v>45275</v>
      </c>
      <c r="J6" s="13">
        <f t="shared" si="0"/>
        <v>50000</v>
      </c>
      <c r="K6" s="13">
        <f t="shared" si="1"/>
        <v>2000</v>
      </c>
      <c r="L6" s="14">
        <f t="shared" si="2"/>
        <v>700</v>
      </c>
      <c r="M6" s="14">
        <f t="shared" si="3"/>
        <v>720</v>
      </c>
      <c r="N6" s="14">
        <f t="shared" si="4"/>
        <v>180</v>
      </c>
      <c r="O6" s="14">
        <f t="shared" si="5"/>
        <v>400</v>
      </c>
      <c r="P6" s="6"/>
    </row>
    <row r="7" ht="27" customHeight="1" spans="1:16">
      <c r="A7" s="6">
        <v>4</v>
      </c>
      <c r="B7" s="6" t="s">
        <v>249</v>
      </c>
      <c r="C7" s="6" t="s">
        <v>21</v>
      </c>
      <c r="D7" s="6">
        <v>1</v>
      </c>
      <c r="E7" s="6" t="s">
        <v>16</v>
      </c>
      <c r="F7" s="6">
        <v>50</v>
      </c>
      <c r="G7" s="6" t="s">
        <v>22</v>
      </c>
      <c r="H7" s="7">
        <v>45184</v>
      </c>
      <c r="I7" s="7">
        <v>45275</v>
      </c>
      <c r="J7" s="13">
        <f t="shared" si="0"/>
        <v>50000</v>
      </c>
      <c r="K7" s="13">
        <f t="shared" si="1"/>
        <v>2000</v>
      </c>
      <c r="L7" s="14">
        <f t="shared" si="2"/>
        <v>700</v>
      </c>
      <c r="M7" s="14">
        <f t="shared" si="3"/>
        <v>720</v>
      </c>
      <c r="N7" s="14">
        <f t="shared" si="4"/>
        <v>180</v>
      </c>
      <c r="O7" s="14">
        <f t="shared" si="5"/>
        <v>400</v>
      </c>
      <c r="P7" s="6"/>
    </row>
    <row r="8" ht="27" customHeight="1" spans="1:16">
      <c r="A8" s="6">
        <v>5</v>
      </c>
      <c r="B8" s="6" t="s">
        <v>250</v>
      </c>
      <c r="C8" s="6" t="s">
        <v>23</v>
      </c>
      <c r="D8" s="6">
        <v>1</v>
      </c>
      <c r="E8" s="6" t="s">
        <v>16</v>
      </c>
      <c r="F8" s="6">
        <v>60</v>
      </c>
      <c r="G8" s="6" t="s">
        <v>24</v>
      </c>
      <c r="H8" s="7">
        <v>45188</v>
      </c>
      <c r="I8" s="7">
        <v>45275</v>
      </c>
      <c r="J8" s="13">
        <f t="shared" si="0"/>
        <v>60000</v>
      </c>
      <c r="K8" s="13">
        <f t="shared" si="1"/>
        <v>2400</v>
      </c>
      <c r="L8" s="14">
        <f t="shared" si="2"/>
        <v>840</v>
      </c>
      <c r="M8" s="14">
        <f t="shared" si="3"/>
        <v>864</v>
      </c>
      <c r="N8" s="14">
        <f t="shared" si="4"/>
        <v>216</v>
      </c>
      <c r="O8" s="14">
        <f t="shared" si="5"/>
        <v>480</v>
      </c>
      <c r="P8" s="6"/>
    </row>
    <row r="9" ht="27" customHeight="1" spans="1:16">
      <c r="A9" s="6">
        <v>6</v>
      </c>
      <c r="B9" s="6" t="s">
        <v>251</v>
      </c>
      <c r="C9" s="6" t="s">
        <v>25</v>
      </c>
      <c r="D9" s="6">
        <v>1</v>
      </c>
      <c r="E9" s="6" t="s">
        <v>16</v>
      </c>
      <c r="F9" s="6">
        <v>16.7</v>
      </c>
      <c r="G9" s="6" t="s">
        <v>26</v>
      </c>
      <c r="H9" s="7">
        <v>45188</v>
      </c>
      <c r="I9" s="7">
        <v>45275</v>
      </c>
      <c r="J9" s="13">
        <f t="shared" si="0"/>
        <v>16700</v>
      </c>
      <c r="K9" s="13">
        <f t="shared" si="1"/>
        <v>668</v>
      </c>
      <c r="L9" s="14">
        <f t="shared" si="2"/>
        <v>233.8</v>
      </c>
      <c r="M9" s="14">
        <f t="shared" si="3"/>
        <v>240.48</v>
      </c>
      <c r="N9" s="14">
        <f t="shared" si="4"/>
        <v>60.12</v>
      </c>
      <c r="O9" s="14">
        <f t="shared" si="5"/>
        <v>133.6</v>
      </c>
      <c r="P9" s="6"/>
    </row>
    <row r="10" ht="27" customHeight="1" spans="1:16">
      <c r="A10" s="6">
        <v>7</v>
      </c>
      <c r="B10" s="6" t="s">
        <v>252</v>
      </c>
      <c r="C10" s="6" t="s">
        <v>27</v>
      </c>
      <c r="D10" s="6">
        <v>1</v>
      </c>
      <c r="E10" s="6" t="s">
        <v>16</v>
      </c>
      <c r="F10" s="6">
        <v>30</v>
      </c>
      <c r="G10" s="6" t="s">
        <v>24</v>
      </c>
      <c r="H10" s="7">
        <v>45188</v>
      </c>
      <c r="I10" s="7">
        <v>45275</v>
      </c>
      <c r="J10" s="13">
        <f t="shared" si="0"/>
        <v>30000</v>
      </c>
      <c r="K10" s="13">
        <f t="shared" si="1"/>
        <v>1200</v>
      </c>
      <c r="L10" s="14">
        <f t="shared" si="2"/>
        <v>420</v>
      </c>
      <c r="M10" s="14">
        <f t="shared" si="3"/>
        <v>432</v>
      </c>
      <c r="N10" s="14">
        <f t="shared" si="4"/>
        <v>108</v>
      </c>
      <c r="O10" s="14">
        <f t="shared" si="5"/>
        <v>240</v>
      </c>
      <c r="P10" s="6"/>
    </row>
    <row r="11" ht="27" customHeight="1" spans="1:16">
      <c r="A11" s="6">
        <v>8</v>
      </c>
      <c r="B11" s="6" t="s">
        <v>253</v>
      </c>
      <c r="C11" s="6" t="s">
        <v>28</v>
      </c>
      <c r="D11" s="6">
        <v>141</v>
      </c>
      <c r="E11" s="6" t="s">
        <v>16</v>
      </c>
      <c r="F11" s="6">
        <v>295</v>
      </c>
      <c r="G11" s="6" t="s">
        <v>29</v>
      </c>
      <c r="H11" s="7">
        <v>45184</v>
      </c>
      <c r="I11" s="7">
        <v>45275</v>
      </c>
      <c r="J11" s="13">
        <f t="shared" si="0"/>
        <v>295000</v>
      </c>
      <c r="K11" s="13">
        <f t="shared" si="1"/>
        <v>11800</v>
      </c>
      <c r="L11" s="14">
        <f t="shared" si="2"/>
        <v>4130</v>
      </c>
      <c r="M11" s="14">
        <f t="shared" si="3"/>
        <v>4248</v>
      </c>
      <c r="N11" s="14">
        <f t="shared" si="4"/>
        <v>1062</v>
      </c>
      <c r="O11" s="14">
        <f t="shared" si="5"/>
        <v>2360</v>
      </c>
      <c r="P11" s="6"/>
    </row>
    <row r="12" ht="27" customHeight="1" spans="1:16">
      <c r="A12" s="6">
        <v>9</v>
      </c>
      <c r="B12" s="6" t="s">
        <v>254</v>
      </c>
      <c r="C12" s="6" t="s">
        <v>30</v>
      </c>
      <c r="D12" s="6">
        <v>141</v>
      </c>
      <c r="E12" s="6" t="s">
        <v>16</v>
      </c>
      <c r="F12" s="6">
        <v>477.27</v>
      </c>
      <c r="G12" s="6" t="s">
        <v>31</v>
      </c>
      <c r="H12" s="7">
        <v>45184</v>
      </c>
      <c r="I12" s="7">
        <v>45275</v>
      </c>
      <c r="J12" s="13">
        <f t="shared" si="0"/>
        <v>477270</v>
      </c>
      <c r="K12" s="13">
        <f t="shared" si="1"/>
        <v>19090.8</v>
      </c>
      <c r="L12" s="14">
        <f t="shared" si="2"/>
        <v>6681.78</v>
      </c>
      <c r="M12" s="14">
        <f t="shared" si="3"/>
        <v>6872.69</v>
      </c>
      <c r="N12" s="14">
        <f t="shared" si="4"/>
        <v>1718.17</v>
      </c>
      <c r="O12" s="14">
        <f t="shared" si="5"/>
        <v>3818.16</v>
      </c>
      <c r="P12" s="6"/>
    </row>
    <row r="13" ht="27" customHeight="1" spans="1:16">
      <c r="A13" s="6">
        <v>10</v>
      </c>
      <c r="B13" s="6" t="s">
        <v>255</v>
      </c>
      <c r="C13" s="6" t="s">
        <v>32</v>
      </c>
      <c r="D13" s="6">
        <v>29</v>
      </c>
      <c r="E13" s="6" t="s">
        <v>16</v>
      </c>
      <c r="F13" s="6">
        <v>68.78</v>
      </c>
      <c r="G13" s="6" t="s">
        <v>33</v>
      </c>
      <c r="H13" s="7">
        <v>45184</v>
      </c>
      <c r="I13" s="7">
        <v>45275</v>
      </c>
      <c r="J13" s="13">
        <f t="shared" si="0"/>
        <v>68780</v>
      </c>
      <c r="K13" s="13">
        <f t="shared" si="1"/>
        <v>2751.2</v>
      </c>
      <c r="L13" s="14">
        <f t="shared" si="2"/>
        <v>962.92</v>
      </c>
      <c r="M13" s="14">
        <f t="shared" si="3"/>
        <v>990.43</v>
      </c>
      <c r="N13" s="14">
        <f t="shared" si="4"/>
        <v>247.61</v>
      </c>
      <c r="O13" s="14">
        <f t="shared" si="5"/>
        <v>550.24</v>
      </c>
      <c r="P13" s="6"/>
    </row>
    <row r="14" ht="27" customHeight="1" spans="1:16">
      <c r="A14" s="6">
        <v>11</v>
      </c>
      <c r="B14" s="6" t="s">
        <v>256</v>
      </c>
      <c r="C14" s="6" t="s">
        <v>34</v>
      </c>
      <c r="D14" s="6">
        <v>11</v>
      </c>
      <c r="E14" s="6" t="s">
        <v>16</v>
      </c>
      <c r="F14" s="6">
        <v>19</v>
      </c>
      <c r="G14" s="6" t="s">
        <v>35</v>
      </c>
      <c r="H14" s="7">
        <v>45184</v>
      </c>
      <c r="I14" s="7">
        <v>45275</v>
      </c>
      <c r="J14" s="13">
        <f t="shared" si="0"/>
        <v>19000</v>
      </c>
      <c r="K14" s="13">
        <f t="shared" si="1"/>
        <v>760</v>
      </c>
      <c r="L14" s="14">
        <f t="shared" si="2"/>
        <v>266</v>
      </c>
      <c r="M14" s="14">
        <f t="shared" si="3"/>
        <v>273.6</v>
      </c>
      <c r="N14" s="14">
        <f t="shared" si="4"/>
        <v>68.4</v>
      </c>
      <c r="O14" s="14">
        <f t="shared" si="5"/>
        <v>152</v>
      </c>
      <c r="P14" s="6"/>
    </row>
    <row r="15" ht="27" customHeight="1" spans="1:16">
      <c r="A15" s="6">
        <v>12</v>
      </c>
      <c r="B15" s="6" t="s">
        <v>257</v>
      </c>
      <c r="C15" s="6" t="s">
        <v>36</v>
      </c>
      <c r="D15" s="6">
        <v>91</v>
      </c>
      <c r="E15" s="6" t="s">
        <v>16</v>
      </c>
      <c r="F15" s="6">
        <v>150.11</v>
      </c>
      <c r="G15" s="6" t="s">
        <v>37</v>
      </c>
      <c r="H15" s="7">
        <v>45184</v>
      </c>
      <c r="I15" s="7">
        <v>45275</v>
      </c>
      <c r="J15" s="13">
        <f t="shared" si="0"/>
        <v>150110</v>
      </c>
      <c r="K15" s="13">
        <f t="shared" si="1"/>
        <v>6004.4</v>
      </c>
      <c r="L15" s="14">
        <f t="shared" si="2"/>
        <v>2101.54</v>
      </c>
      <c r="M15" s="14">
        <f t="shared" si="3"/>
        <v>2161.58</v>
      </c>
      <c r="N15" s="14">
        <f t="shared" si="4"/>
        <v>540.4</v>
      </c>
      <c r="O15" s="14">
        <f t="shared" si="5"/>
        <v>1200.88</v>
      </c>
      <c r="P15" s="6"/>
    </row>
    <row r="16" ht="27" customHeight="1" spans="1:16">
      <c r="A16" s="6">
        <v>13</v>
      </c>
      <c r="B16" s="6" t="s">
        <v>258</v>
      </c>
      <c r="C16" s="6" t="s">
        <v>38</v>
      </c>
      <c r="D16" s="6">
        <v>308</v>
      </c>
      <c r="E16" s="6" t="s">
        <v>16</v>
      </c>
      <c r="F16" s="6">
        <v>750.37</v>
      </c>
      <c r="G16" s="6" t="s">
        <v>22</v>
      </c>
      <c r="H16" s="7">
        <v>45184</v>
      </c>
      <c r="I16" s="7">
        <v>45275</v>
      </c>
      <c r="J16" s="13">
        <f t="shared" si="0"/>
        <v>750370</v>
      </c>
      <c r="K16" s="13">
        <f t="shared" si="1"/>
        <v>30014.8</v>
      </c>
      <c r="L16" s="14">
        <f t="shared" si="2"/>
        <v>10505.18</v>
      </c>
      <c r="M16" s="14">
        <f t="shared" si="3"/>
        <v>10805.33</v>
      </c>
      <c r="N16" s="14">
        <f t="shared" si="4"/>
        <v>2701.33</v>
      </c>
      <c r="O16" s="14">
        <f t="shared" si="5"/>
        <v>6002.96</v>
      </c>
      <c r="P16" s="6"/>
    </row>
    <row r="17" ht="27" customHeight="1" spans="1:16">
      <c r="A17" s="6">
        <v>14</v>
      </c>
      <c r="B17" s="6" t="s">
        <v>259</v>
      </c>
      <c r="C17" s="6" t="s">
        <v>39</v>
      </c>
      <c r="D17" s="6">
        <v>36</v>
      </c>
      <c r="E17" s="6" t="s">
        <v>16</v>
      </c>
      <c r="F17" s="6">
        <v>100.4</v>
      </c>
      <c r="G17" s="6" t="s">
        <v>40</v>
      </c>
      <c r="H17" s="7">
        <v>45184</v>
      </c>
      <c r="I17" s="7">
        <v>45275</v>
      </c>
      <c r="J17" s="13">
        <f t="shared" si="0"/>
        <v>100400</v>
      </c>
      <c r="K17" s="13">
        <f t="shared" si="1"/>
        <v>4016</v>
      </c>
      <c r="L17" s="14">
        <f t="shared" si="2"/>
        <v>1405.6</v>
      </c>
      <c r="M17" s="14">
        <f t="shared" si="3"/>
        <v>1445.76</v>
      </c>
      <c r="N17" s="14">
        <f t="shared" si="4"/>
        <v>361.44</v>
      </c>
      <c r="O17" s="14">
        <f t="shared" si="5"/>
        <v>803.2</v>
      </c>
      <c r="P17" s="6"/>
    </row>
    <row r="18" ht="27" customHeight="1" spans="1:16">
      <c r="A18" s="6">
        <v>15</v>
      </c>
      <c r="B18" s="6" t="s">
        <v>260</v>
      </c>
      <c r="C18" s="6" t="s">
        <v>41</v>
      </c>
      <c r="D18" s="6">
        <v>16</v>
      </c>
      <c r="E18" s="6" t="s">
        <v>16</v>
      </c>
      <c r="F18" s="6">
        <v>47.5</v>
      </c>
      <c r="G18" s="6" t="s">
        <v>42</v>
      </c>
      <c r="H18" s="7">
        <v>45184</v>
      </c>
      <c r="I18" s="7">
        <v>45275</v>
      </c>
      <c r="J18" s="13">
        <f t="shared" si="0"/>
        <v>47500</v>
      </c>
      <c r="K18" s="13">
        <f t="shared" si="1"/>
        <v>1900</v>
      </c>
      <c r="L18" s="14">
        <f t="shared" si="2"/>
        <v>665</v>
      </c>
      <c r="M18" s="14">
        <f t="shared" si="3"/>
        <v>684</v>
      </c>
      <c r="N18" s="14">
        <f t="shared" si="4"/>
        <v>171</v>
      </c>
      <c r="O18" s="14">
        <f t="shared" si="5"/>
        <v>380</v>
      </c>
      <c r="P18" s="6"/>
    </row>
    <row r="19" ht="27" customHeight="1" spans="1:16">
      <c r="A19" s="6">
        <v>16</v>
      </c>
      <c r="B19" s="6" t="s">
        <v>261</v>
      </c>
      <c r="C19" s="6" t="s">
        <v>43</v>
      </c>
      <c r="D19" s="6">
        <v>17</v>
      </c>
      <c r="E19" s="6" t="s">
        <v>16</v>
      </c>
      <c r="F19" s="6">
        <v>82.5</v>
      </c>
      <c r="G19" s="6" t="s">
        <v>44</v>
      </c>
      <c r="H19" s="7">
        <v>45184</v>
      </c>
      <c r="I19" s="7">
        <v>45275</v>
      </c>
      <c r="J19" s="13">
        <f t="shared" si="0"/>
        <v>82500</v>
      </c>
      <c r="K19" s="13">
        <f t="shared" si="1"/>
        <v>3300</v>
      </c>
      <c r="L19" s="14">
        <f t="shared" si="2"/>
        <v>1155</v>
      </c>
      <c r="M19" s="14">
        <f t="shared" si="3"/>
        <v>1188</v>
      </c>
      <c r="N19" s="14">
        <f t="shared" si="4"/>
        <v>297</v>
      </c>
      <c r="O19" s="14">
        <f t="shared" si="5"/>
        <v>660</v>
      </c>
      <c r="P19" s="6"/>
    </row>
    <row r="20" ht="27" customHeight="1" spans="1:16">
      <c r="A20" s="6">
        <v>17</v>
      </c>
      <c r="B20" s="6" t="s">
        <v>262</v>
      </c>
      <c r="C20" s="6" t="s">
        <v>45</v>
      </c>
      <c r="D20" s="6">
        <v>31</v>
      </c>
      <c r="E20" s="6" t="s">
        <v>16</v>
      </c>
      <c r="F20" s="6">
        <v>134.5</v>
      </c>
      <c r="G20" s="6" t="s">
        <v>46</v>
      </c>
      <c r="H20" s="7">
        <v>45184</v>
      </c>
      <c r="I20" s="7">
        <v>45275</v>
      </c>
      <c r="J20" s="13">
        <f t="shared" si="0"/>
        <v>134500</v>
      </c>
      <c r="K20" s="13">
        <f t="shared" si="1"/>
        <v>5380</v>
      </c>
      <c r="L20" s="14">
        <f t="shared" si="2"/>
        <v>1883</v>
      </c>
      <c r="M20" s="14">
        <f t="shared" si="3"/>
        <v>1936.8</v>
      </c>
      <c r="N20" s="14">
        <f t="shared" si="4"/>
        <v>484.2</v>
      </c>
      <c r="O20" s="14">
        <f t="shared" si="5"/>
        <v>1076</v>
      </c>
      <c r="P20" s="6"/>
    </row>
    <row r="21" ht="27" customHeight="1" spans="1:16">
      <c r="A21" s="6">
        <v>18</v>
      </c>
      <c r="B21" s="6" t="s">
        <v>263</v>
      </c>
      <c r="C21" s="6" t="s">
        <v>47</v>
      </c>
      <c r="D21" s="6">
        <v>10</v>
      </c>
      <c r="E21" s="6" t="s">
        <v>16</v>
      </c>
      <c r="F21" s="6">
        <v>19.8</v>
      </c>
      <c r="G21" s="6" t="s">
        <v>48</v>
      </c>
      <c r="H21" s="7">
        <v>45184</v>
      </c>
      <c r="I21" s="7">
        <v>45275</v>
      </c>
      <c r="J21" s="13">
        <f t="shared" si="0"/>
        <v>19800</v>
      </c>
      <c r="K21" s="13">
        <f t="shared" si="1"/>
        <v>792</v>
      </c>
      <c r="L21" s="14">
        <f t="shared" si="2"/>
        <v>277.2</v>
      </c>
      <c r="M21" s="14">
        <f t="shared" si="3"/>
        <v>285.12</v>
      </c>
      <c r="N21" s="14">
        <f t="shared" si="4"/>
        <v>71.28</v>
      </c>
      <c r="O21" s="14">
        <f t="shared" si="5"/>
        <v>158.4</v>
      </c>
      <c r="P21" s="6"/>
    </row>
    <row r="22" ht="27" customHeight="1" spans="1:16">
      <c r="A22" s="6">
        <v>19</v>
      </c>
      <c r="B22" s="6" t="s">
        <v>264</v>
      </c>
      <c r="C22" s="6" t="s">
        <v>49</v>
      </c>
      <c r="D22" s="6">
        <v>37</v>
      </c>
      <c r="E22" s="6" t="s">
        <v>16</v>
      </c>
      <c r="F22" s="6">
        <v>71</v>
      </c>
      <c r="G22" s="6" t="s">
        <v>50</v>
      </c>
      <c r="H22" s="7">
        <v>45184</v>
      </c>
      <c r="I22" s="7">
        <v>45275</v>
      </c>
      <c r="J22" s="13">
        <f t="shared" si="0"/>
        <v>71000</v>
      </c>
      <c r="K22" s="13">
        <f t="shared" si="1"/>
        <v>2840</v>
      </c>
      <c r="L22" s="14">
        <f t="shared" si="2"/>
        <v>994</v>
      </c>
      <c r="M22" s="14">
        <f t="shared" si="3"/>
        <v>1022.4</v>
      </c>
      <c r="N22" s="14">
        <f t="shared" si="4"/>
        <v>255.6</v>
      </c>
      <c r="O22" s="14">
        <f t="shared" si="5"/>
        <v>568</v>
      </c>
      <c r="P22" s="6"/>
    </row>
    <row r="23" ht="27" customHeight="1" spans="1:16">
      <c r="A23" s="6">
        <v>20</v>
      </c>
      <c r="B23" s="6" t="s">
        <v>265</v>
      </c>
      <c r="C23" s="6" t="s">
        <v>51</v>
      </c>
      <c r="D23" s="6">
        <v>94</v>
      </c>
      <c r="E23" s="6" t="s">
        <v>16</v>
      </c>
      <c r="F23" s="6">
        <v>196.5</v>
      </c>
      <c r="G23" s="6" t="s">
        <v>52</v>
      </c>
      <c r="H23" s="7">
        <v>45184</v>
      </c>
      <c r="I23" s="7">
        <v>45275</v>
      </c>
      <c r="J23" s="13">
        <f t="shared" si="0"/>
        <v>196500</v>
      </c>
      <c r="K23" s="13">
        <f t="shared" si="1"/>
        <v>7860</v>
      </c>
      <c r="L23" s="14">
        <f t="shared" si="2"/>
        <v>2751</v>
      </c>
      <c r="M23" s="14">
        <f t="shared" si="3"/>
        <v>2829.6</v>
      </c>
      <c r="N23" s="14">
        <f t="shared" si="4"/>
        <v>707.4</v>
      </c>
      <c r="O23" s="14">
        <f t="shared" si="5"/>
        <v>1572</v>
      </c>
      <c r="P23" s="6"/>
    </row>
    <row r="24" ht="27" customHeight="1" spans="1:16">
      <c r="A24" s="6">
        <v>21</v>
      </c>
      <c r="B24" s="6" t="s">
        <v>266</v>
      </c>
      <c r="C24" s="6" t="s">
        <v>53</v>
      </c>
      <c r="D24" s="6">
        <v>1</v>
      </c>
      <c r="E24" s="6" t="s">
        <v>16</v>
      </c>
      <c r="F24" s="6">
        <v>485</v>
      </c>
      <c r="G24" s="6" t="s">
        <v>54</v>
      </c>
      <c r="H24" s="7">
        <v>45192</v>
      </c>
      <c r="I24" s="7">
        <v>45275</v>
      </c>
      <c r="J24" s="13">
        <f t="shared" si="0"/>
        <v>485000</v>
      </c>
      <c r="K24" s="13">
        <f t="shared" si="1"/>
        <v>19400</v>
      </c>
      <c r="L24" s="14">
        <f t="shared" si="2"/>
        <v>6790</v>
      </c>
      <c r="M24" s="14">
        <f t="shared" si="3"/>
        <v>6984</v>
      </c>
      <c r="N24" s="14">
        <f t="shared" si="4"/>
        <v>1746</v>
      </c>
      <c r="O24" s="14">
        <f t="shared" si="5"/>
        <v>3880</v>
      </c>
      <c r="P24" s="6"/>
    </row>
    <row r="25" ht="27" customHeight="1" spans="1:16">
      <c r="A25" s="6">
        <v>22</v>
      </c>
      <c r="B25" s="6" t="s">
        <v>267</v>
      </c>
      <c r="C25" s="6" t="s">
        <v>55</v>
      </c>
      <c r="D25" s="6">
        <v>1</v>
      </c>
      <c r="E25" s="6" t="s">
        <v>16</v>
      </c>
      <c r="F25" s="6">
        <v>63</v>
      </c>
      <c r="G25" s="6" t="s">
        <v>56</v>
      </c>
      <c r="H25" s="7">
        <v>45192</v>
      </c>
      <c r="I25" s="7">
        <v>45275</v>
      </c>
      <c r="J25" s="13">
        <f t="shared" si="0"/>
        <v>63000</v>
      </c>
      <c r="K25" s="13">
        <f t="shared" si="1"/>
        <v>2520</v>
      </c>
      <c r="L25" s="14">
        <f t="shared" si="2"/>
        <v>882</v>
      </c>
      <c r="M25" s="14">
        <f t="shared" si="3"/>
        <v>907.2</v>
      </c>
      <c r="N25" s="14">
        <f t="shared" si="4"/>
        <v>226.8</v>
      </c>
      <c r="O25" s="14">
        <f t="shared" si="5"/>
        <v>504</v>
      </c>
      <c r="P25" s="6"/>
    </row>
    <row r="26" ht="27" customHeight="1" spans="1:16">
      <c r="A26" s="6">
        <v>23</v>
      </c>
      <c r="B26" s="6" t="s">
        <v>268</v>
      </c>
      <c r="C26" s="6" t="s">
        <v>57</v>
      </c>
      <c r="D26" s="6">
        <v>1</v>
      </c>
      <c r="E26" s="6" t="s">
        <v>16</v>
      </c>
      <c r="F26" s="6">
        <v>65</v>
      </c>
      <c r="G26" s="6" t="s">
        <v>58</v>
      </c>
      <c r="H26" s="7">
        <v>45192</v>
      </c>
      <c r="I26" s="7">
        <v>45275</v>
      </c>
      <c r="J26" s="13">
        <f t="shared" si="0"/>
        <v>65000</v>
      </c>
      <c r="K26" s="13">
        <f t="shared" si="1"/>
        <v>2600</v>
      </c>
      <c r="L26" s="14">
        <f t="shared" si="2"/>
        <v>910</v>
      </c>
      <c r="M26" s="14">
        <f t="shared" si="3"/>
        <v>936</v>
      </c>
      <c r="N26" s="14">
        <f t="shared" si="4"/>
        <v>234</v>
      </c>
      <c r="O26" s="14">
        <f t="shared" si="5"/>
        <v>520</v>
      </c>
      <c r="P26" s="6"/>
    </row>
    <row r="27" ht="27" customHeight="1" spans="1:16">
      <c r="A27" s="6">
        <v>24</v>
      </c>
      <c r="B27" s="6" t="s">
        <v>269</v>
      </c>
      <c r="C27" s="6" t="s">
        <v>59</v>
      </c>
      <c r="D27" s="6">
        <v>1</v>
      </c>
      <c r="E27" s="6" t="s">
        <v>16</v>
      </c>
      <c r="F27" s="6">
        <v>68</v>
      </c>
      <c r="G27" s="6" t="s">
        <v>60</v>
      </c>
      <c r="H27" s="7">
        <v>45192</v>
      </c>
      <c r="I27" s="7">
        <v>45275</v>
      </c>
      <c r="J27" s="13">
        <f t="shared" si="0"/>
        <v>68000</v>
      </c>
      <c r="K27" s="13">
        <f t="shared" si="1"/>
        <v>2720</v>
      </c>
      <c r="L27" s="14">
        <f t="shared" si="2"/>
        <v>952</v>
      </c>
      <c r="M27" s="14">
        <f t="shared" si="3"/>
        <v>979.2</v>
      </c>
      <c r="N27" s="14">
        <f t="shared" si="4"/>
        <v>244.8</v>
      </c>
      <c r="O27" s="14">
        <f t="shared" si="5"/>
        <v>544</v>
      </c>
      <c r="P27" s="6"/>
    </row>
    <row r="28" ht="27" customHeight="1" spans="1:16">
      <c r="A28" s="6">
        <v>25</v>
      </c>
      <c r="B28" s="6" t="s">
        <v>270</v>
      </c>
      <c r="C28" s="6" t="s">
        <v>61</v>
      </c>
      <c r="D28" s="6">
        <v>1</v>
      </c>
      <c r="E28" s="6" t="s">
        <v>16</v>
      </c>
      <c r="F28" s="6">
        <v>385.75</v>
      </c>
      <c r="G28" s="6" t="s">
        <v>62</v>
      </c>
      <c r="H28" s="7">
        <v>45198</v>
      </c>
      <c r="I28" s="7">
        <v>45275</v>
      </c>
      <c r="J28" s="13">
        <f t="shared" si="0"/>
        <v>385750</v>
      </c>
      <c r="K28" s="13">
        <f t="shared" si="1"/>
        <v>15430</v>
      </c>
      <c r="L28" s="14">
        <f t="shared" si="2"/>
        <v>5400.5</v>
      </c>
      <c r="M28" s="14">
        <f t="shared" si="3"/>
        <v>5554.8</v>
      </c>
      <c r="N28" s="14">
        <f t="shared" si="4"/>
        <v>1388.7</v>
      </c>
      <c r="O28" s="14">
        <f t="shared" si="5"/>
        <v>3086</v>
      </c>
      <c r="P28" s="6"/>
    </row>
    <row r="29" ht="27" customHeight="1" spans="1:16">
      <c r="A29" s="6">
        <v>26</v>
      </c>
      <c r="B29" s="6" t="s">
        <v>271</v>
      </c>
      <c r="C29" s="6" t="s">
        <v>63</v>
      </c>
      <c r="D29" s="6">
        <v>1</v>
      </c>
      <c r="E29" s="6" t="s">
        <v>16</v>
      </c>
      <c r="F29" s="6">
        <v>247</v>
      </c>
      <c r="G29" s="6" t="s">
        <v>46</v>
      </c>
      <c r="H29" s="7">
        <v>45198</v>
      </c>
      <c r="I29" s="7">
        <v>45275</v>
      </c>
      <c r="J29" s="13">
        <f t="shared" si="0"/>
        <v>247000</v>
      </c>
      <c r="K29" s="13">
        <f t="shared" si="1"/>
        <v>9880</v>
      </c>
      <c r="L29" s="14">
        <f t="shared" si="2"/>
        <v>3458</v>
      </c>
      <c r="M29" s="14">
        <f t="shared" si="3"/>
        <v>3556.8</v>
      </c>
      <c r="N29" s="14">
        <f t="shared" si="4"/>
        <v>889.2</v>
      </c>
      <c r="O29" s="14">
        <f t="shared" si="5"/>
        <v>1976</v>
      </c>
      <c r="P29" s="6"/>
    </row>
    <row r="30" ht="27" customHeight="1" spans="1:16">
      <c r="A30" s="6">
        <v>27</v>
      </c>
      <c r="B30" s="6" t="s">
        <v>272</v>
      </c>
      <c r="C30" s="6" t="s">
        <v>64</v>
      </c>
      <c r="D30" s="6">
        <v>1</v>
      </c>
      <c r="E30" s="6" t="s">
        <v>16</v>
      </c>
      <c r="F30" s="6">
        <v>418.98</v>
      </c>
      <c r="G30" s="6" t="s">
        <v>147</v>
      </c>
      <c r="H30" s="7">
        <v>45198</v>
      </c>
      <c r="I30" s="7">
        <v>45275</v>
      </c>
      <c r="J30" s="13">
        <f t="shared" si="0"/>
        <v>418980</v>
      </c>
      <c r="K30" s="13">
        <f t="shared" si="1"/>
        <v>16759.2</v>
      </c>
      <c r="L30" s="14">
        <f t="shared" si="2"/>
        <v>5865.72</v>
      </c>
      <c r="M30" s="14">
        <f t="shared" si="3"/>
        <v>6033.31</v>
      </c>
      <c r="N30" s="14">
        <f t="shared" si="4"/>
        <v>1508.33</v>
      </c>
      <c r="O30" s="14">
        <f t="shared" si="5"/>
        <v>3351.84</v>
      </c>
      <c r="P30" s="6"/>
    </row>
    <row r="31" ht="27" customHeight="1" spans="1:16">
      <c r="A31" s="6">
        <v>28</v>
      </c>
      <c r="B31" s="6" t="s">
        <v>273</v>
      </c>
      <c r="C31" s="6" t="s">
        <v>66</v>
      </c>
      <c r="D31" s="6">
        <v>1</v>
      </c>
      <c r="E31" s="6" t="s">
        <v>16</v>
      </c>
      <c r="F31" s="6">
        <v>106.78</v>
      </c>
      <c r="G31" s="6" t="s">
        <v>67</v>
      </c>
      <c r="H31" s="7">
        <v>45198</v>
      </c>
      <c r="I31" s="7">
        <v>45275</v>
      </c>
      <c r="J31" s="13">
        <f t="shared" si="0"/>
        <v>106780</v>
      </c>
      <c r="K31" s="13">
        <f t="shared" si="1"/>
        <v>4271.2</v>
      </c>
      <c r="L31" s="14">
        <f t="shared" si="2"/>
        <v>1494.92</v>
      </c>
      <c r="M31" s="14">
        <f t="shared" si="3"/>
        <v>1537.63</v>
      </c>
      <c r="N31" s="14">
        <f t="shared" si="4"/>
        <v>384.41</v>
      </c>
      <c r="O31" s="14">
        <f t="shared" si="5"/>
        <v>854.24</v>
      </c>
      <c r="P31" s="6"/>
    </row>
    <row r="32" ht="27" customHeight="1" spans="1:16">
      <c r="A32" s="6">
        <v>29</v>
      </c>
      <c r="B32" s="6" t="s">
        <v>274</v>
      </c>
      <c r="C32" s="6" t="s">
        <v>68</v>
      </c>
      <c r="D32" s="6">
        <v>1</v>
      </c>
      <c r="E32" s="6" t="s">
        <v>16</v>
      </c>
      <c r="F32" s="6">
        <v>240</v>
      </c>
      <c r="G32" s="6" t="s">
        <v>69</v>
      </c>
      <c r="H32" s="7">
        <v>45198</v>
      </c>
      <c r="I32" s="7">
        <v>45275</v>
      </c>
      <c r="J32" s="13">
        <f t="shared" si="0"/>
        <v>240000</v>
      </c>
      <c r="K32" s="13">
        <f t="shared" si="1"/>
        <v>9600</v>
      </c>
      <c r="L32" s="14">
        <f t="shared" si="2"/>
        <v>3360</v>
      </c>
      <c r="M32" s="14">
        <f t="shared" si="3"/>
        <v>3456</v>
      </c>
      <c r="N32" s="14">
        <f t="shared" si="4"/>
        <v>864</v>
      </c>
      <c r="O32" s="14">
        <f t="shared" si="5"/>
        <v>1920</v>
      </c>
      <c r="P32" s="6"/>
    </row>
    <row r="33" ht="27" customHeight="1" spans="1:16">
      <c r="A33" s="6">
        <v>30</v>
      </c>
      <c r="B33" s="6" t="s">
        <v>275</v>
      </c>
      <c r="C33" s="6" t="s">
        <v>70</v>
      </c>
      <c r="D33" s="6">
        <v>1</v>
      </c>
      <c r="E33" s="6" t="s">
        <v>16</v>
      </c>
      <c r="F33" s="6">
        <v>296.8</v>
      </c>
      <c r="G33" s="6" t="s">
        <v>71</v>
      </c>
      <c r="H33" s="7">
        <v>45198</v>
      </c>
      <c r="I33" s="7">
        <v>45275</v>
      </c>
      <c r="J33" s="13">
        <f t="shared" si="0"/>
        <v>296800</v>
      </c>
      <c r="K33" s="13">
        <f t="shared" si="1"/>
        <v>11872</v>
      </c>
      <c r="L33" s="14">
        <f t="shared" si="2"/>
        <v>4155.2</v>
      </c>
      <c r="M33" s="14">
        <f t="shared" si="3"/>
        <v>4273.92</v>
      </c>
      <c r="N33" s="14">
        <f t="shared" si="4"/>
        <v>1068.48</v>
      </c>
      <c r="O33" s="14">
        <f t="shared" si="5"/>
        <v>2374.4</v>
      </c>
      <c r="P33" s="6"/>
    </row>
    <row r="34" ht="27" customHeight="1" spans="1:16">
      <c r="A34" s="6">
        <v>31</v>
      </c>
      <c r="B34" s="6" t="s">
        <v>276</v>
      </c>
      <c r="C34" s="6" t="s">
        <v>68</v>
      </c>
      <c r="D34" s="6">
        <v>1</v>
      </c>
      <c r="E34" s="6" t="s">
        <v>16</v>
      </c>
      <c r="F34" s="6">
        <v>315</v>
      </c>
      <c r="G34" s="6" t="s">
        <v>72</v>
      </c>
      <c r="H34" s="7">
        <v>45198</v>
      </c>
      <c r="I34" s="7">
        <v>45275</v>
      </c>
      <c r="J34" s="13">
        <f t="shared" si="0"/>
        <v>315000</v>
      </c>
      <c r="K34" s="13">
        <f t="shared" si="1"/>
        <v>12600</v>
      </c>
      <c r="L34" s="14">
        <f t="shared" si="2"/>
        <v>4410</v>
      </c>
      <c r="M34" s="14">
        <f t="shared" si="3"/>
        <v>4536</v>
      </c>
      <c r="N34" s="14">
        <f t="shared" si="4"/>
        <v>1134</v>
      </c>
      <c r="O34" s="14">
        <f t="shared" si="5"/>
        <v>2520</v>
      </c>
      <c r="P34" s="6"/>
    </row>
    <row r="35" ht="27" customHeight="1" spans="1:16">
      <c r="A35" s="6">
        <v>32</v>
      </c>
      <c r="B35" s="6" t="s">
        <v>277</v>
      </c>
      <c r="C35" s="6" t="s">
        <v>70</v>
      </c>
      <c r="D35" s="6">
        <v>1</v>
      </c>
      <c r="E35" s="6" t="s">
        <v>16</v>
      </c>
      <c r="F35" s="6">
        <v>66.8</v>
      </c>
      <c r="G35" s="6" t="s">
        <v>73</v>
      </c>
      <c r="H35" s="7">
        <v>45198</v>
      </c>
      <c r="I35" s="7">
        <v>45275</v>
      </c>
      <c r="J35" s="13">
        <f t="shared" si="0"/>
        <v>66800</v>
      </c>
      <c r="K35" s="13">
        <f t="shared" si="1"/>
        <v>2672</v>
      </c>
      <c r="L35" s="14">
        <f t="shared" si="2"/>
        <v>935.2</v>
      </c>
      <c r="M35" s="14">
        <f t="shared" si="3"/>
        <v>961.92</v>
      </c>
      <c r="N35" s="14">
        <f t="shared" si="4"/>
        <v>240.48</v>
      </c>
      <c r="O35" s="14">
        <f t="shared" si="5"/>
        <v>534.4</v>
      </c>
      <c r="P35" s="6"/>
    </row>
    <row r="36" ht="27" customHeight="1" spans="1:16">
      <c r="A36" s="6">
        <v>33</v>
      </c>
      <c r="B36" s="6" t="s">
        <v>278</v>
      </c>
      <c r="C36" s="6" t="s">
        <v>74</v>
      </c>
      <c r="D36" s="6">
        <v>1</v>
      </c>
      <c r="E36" s="6" t="s">
        <v>16</v>
      </c>
      <c r="F36" s="6">
        <v>230</v>
      </c>
      <c r="G36" s="6" t="s">
        <v>75</v>
      </c>
      <c r="H36" s="7">
        <v>45198</v>
      </c>
      <c r="I36" s="7">
        <v>45275</v>
      </c>
      <c r="J36" s="13">
        <f t="shared" si="0"/>
        <v>230000</v>
      </c>
      <c r="K36" s="13">
        <f t="shared" si="1"/>
        <v>9200</v>
      </c>
      <c r="L36" s="14">
        <f t="shared" si="2"/>
        <v>3220</v>
      </c>
      <c r="M36" s="14">
        <f t="shared" si="3"/>
        <v>3312</v>
      </c>
      <c r="N36" s="14">
        <f t="shared" si="4"/>
        <v>828</v>
      </c>
      <c r="O36" s="14">
        <f t="shared" si="5"/>
        <v>1840</v>
      </c>
      <c r="P36" s="6"/>
    </row>
    <row r="37" ht="27" customHeight="1" spans="1:16">
      <c r="A37" s="6">
        <v>34</v>
      </c>
      <c r="B37" s="6" t="s">
        <v>279</v>
      </c>
      <c r="C37" s="6" t="s">
        <v>76</v>
      </c>
      <c r="D37" s="6">
        <v>1</v>
      </c>
      <c r="E37" s="6" t="s">
        <v>16</v>
      </c>
      <c r="F37" s="6">
        <v>245</v>
      </c>
      <c r="G37" s="6" t="s">
        <v>77</v>
      </c>
      <c r="H37" s="7">
        <v>45198</v>
      </c>
      <c r="I37" s="7">
        <v>45275</v>
      </c>
      <c r="J37" s="13">
        <f t="shared" si="0"/>
        <v>245000</v>
      </c>
      <c r="K37" s="13">
        <f t="shared" si="1"/>
        <v>9800</v>
      </c>
      <c r="L37" s="14">
        <f t="shared" si="2"/>
        <v>3430</v>
      </c>
      <c r="M37" s="14">
        <f t="shared" si="3"/>
        <v>3528</v>
      </c>
      <c r="N37" s="14">
        <f t="shared" si="4"/>
        <v>882</v>
      </c>
      <c r="O37" s="14">
        <f t="shared" si="5"/>
        <v>1960</v>
      </c>
      <c r="P37" s="6"/>
    </row>
    <row r="38" ht="27" customHeight="1" spans="1:16">
      <c r="A38" s="6">
        <v>35</v>
      </c>
      <c r="B38" s="6" t="s">
        <v>280</v>
      </c>
      <c r="C38" s="6" t="s">
        <v>78</v>
      </c>
      <c r="D38" s="6">
        <v>1</v>
      </c>
      <c r="E38" s="6" t="s">
        <v>16</v>
      </c>
      <c r="F38" s="6">
        <v>49.3</v>
      </c>
      <c r="G38" s="6" t="s">
        <v>79</v>
      </c>
      <c r="H38" s="7">
        <v>45198</v>
      </c>
      <c r="I38" s="7">
        <v>45275</v>
      </c>
      <c r="J38" s="13">
        <f t="shared" si="0"/>
        <v>49300</v>
      </c>
      <c r="K38" s="13">
        <f t="shared" si="1"/>
        <v>1972</v>
      </c>
      <c r="L38" s="14">
        <f t="shared" si="2"/>
        <v>690.2</v>
      </c>
      <c r="M38" s="14">
        <f t="shared" si="3"/>
        <v>709.92</v>
      </c>
      <c r="N38" s="14">
        <f t="shared" si="4"/>
        <v>177.48</v>
      </c>
      <c r="O38" s="14">
        <f t="shared" si="5"/>
        <v>394.4</v>
      </c>
      <c r="P38" s="6"/>
    </row>
    <row r="39" ht="27" customHeight="1" spans="1:16">
      <c r="A39" s="6">
        <v>36</v>
      </c>
      <c r="B39" s="6" t="s">
        <v>281</v>
      </c>
      <c r="C39" s="6" t="s">
        <v>80</v>
      </c>
      <c r="D39" s="6">
        <v>1</v>
      </c>
      <c r="E39" s="6" t="s">
        <v>16</v>
      </c>
      <c r="F39" s="6">
        <v>179.2</v>
      </c>
      <c r="G39" s="6" t="s">
        <v>75</v>
      </c>
      <c r="H39" s="7">
        <v>45198</v>
      </c>
      <c r="I39" s="7">
        <v>45275</v>
      </c>
      <c r="J39" s="13">
        <f t="shared" si="0"/>
        <v>179200</v>
      </c>
      <c r="K39" s="13">
        <f t="shared" si="1"/>
        <v>7168</v>
      </c>
      <c r="L39" s="14">
        <f t="shared" si="2"/>
        <v>2508.8</v>
      </c>
      <c r="M39" s="14">
        <f t="shared" si="3"/>
        <v>2580.48</v>
      </c>
      <c r="N39" s="14">
        <f t="shared" si="4"/>
        <v>645.12</v>
      </c>
      <c r="O39" s="14">
        <f t="shared" si="5"/>
        <v>1433.6</v>
      </c>
      <c r="P39" s="6"/>
    </row>
    <row r="40" ht="27" customHeight="1" spans="1:16">
      <c r="A40" s="6">
        <v>37</v>
      </c>
      <c r="B40" s="6" t="s">
        <v>282</v>
      </c>
      <c r="C40" s="6" t="s">
        <v>81</v>
      </c>
      <c r="D40" s="6">
        <v>1</v>
      </c>
      <c r="E40" s="6" t="s">
        <v>16</v>
      </c>
      <c r="F40" s="6">
        <v>1430</v>
      </c>
      <c r="G40" s="6" t="s">
        <v>136</v>
      </c>
      <c r="H40" s="7">
        <v>45198</v>
      </c>
      <c r="I40" s="7">
        <v>45275</v>
      </c>
      <c r="J40" s="13">
        <f t="shared" si="0"/>
        <v>1430000</v>
      </c>
      <c r="K40" s="13">
        <f t="shared" si="1"/>
        <v>57200</v>
      </c>
      <c r="L40" s="14">
        <f t="shared" si="2"/>
        <v>20020</v>
      </c>
      <c r="M40" s="14">
        <f t="shared" si="3"/>
        <v>20592</v>
      </c>
      <c r="N40" s="14">
        <f t="shared" si="4"/>
        <v>5148</v>
      </c>
      <c r="O40" s="14">
        <f t="shared" si="5"/>
        <v>11440</v>
      </c>
      <c r="P40" s="6"/>
    </row>
    <row r="41" ht="27" customHeight="1" spans="1:16">
      <c r="A41" s="6">
        <v>38</v>
      </c>
      <c r="B41" s="6" t="s">
        <v>283</v>
      </c>
      <c r="C41" s="6" t="s">
        <v>68</v>
      </c>
      <c r="D41" s="6">
        <v>1</v>
      </c>
      <c r="E41" s="6" t="s">
        <v>16</v>
      </c>
      <c r="F41" s="6">
        <v>751</v>
      </c>
      <c r="G41" s="6" t="s">
        <v>83</v>
      </c>
      <c r="H41" s="7">
        <v>45198</v>
      </c>
      <c r="I41" s="7">
        <v>45275</v>
      </c>
      <c r="J41" s="13">
        <f t="shared" si="0"/>
        <v>751000</v>
      </c>
      <c r="K41" s="13">
        <f t="shared" si="1"/>
        <v>30040</v>
      </c>
      <c r="L41" s="14">
        <f t="shared" si="2"/>
        <v>10514</v>
      </c>
      <c r="M41" s="14">
        <f t="shared" si="3"/>
        <v>10814.4</v>
      </c>
      <c r="N41" s="14">
        <f t="shared" si="4"/>
        <v>2703.6</v>
      </c>
      <c r="O41" s="14">
        <f t="shared" si="5"/>
        <v>6008</v>
      </c>
      <c r="P41" s="6"/>
    </row>
    <row r="42" ht="27" customHeight="1" spans="1:16">
      <c r="A42" s="6">
        <v>39</v>
      </c>
      <c r="B42" s="6" t="s">
        <v>284</v>
      </c>
      <c r="C42" s="6" t="s">
        <v>84</v>
      </c>
      <c r="D42" s="6">
        <v>1</v>
      </c>
      <c r="E42" s="6" t="s">
        <v>16</v>
      </c>
      <c r="F42" s="6">
        <v>550</v>
      </c>
      <c r="G42" s="6" t="s">
        <v>216</v>
      </c>
      <c r="H42" s="7">
        <v>45198</v>
      </c>
      <c r="I42" s="7">
        <v>45275</v>
      </c>
      <c r="J42" s="13">
        <f t="shared" si="0"/>
        <v>550000</v>
      </c>
      <c r="K42" s="13">
        <f t="shared" si="1"/>
        <v>22000</v>
      </c>
      <c r="L42" s="14">
        <f t="shared" si="2"/>
        <v>7700</v>
      </c>
      <c r="M42" s="14">
        <f t="shared" si="3"/>
        <v>7920</v>
      </c>
      <c r="N42" s="14">
        <f t="shared" si="4"/>
        <v>1980</v>
      </c>
      <c r="O42" s="14">
        <f t="shared" si="5"/>
        <v>4400</v>
      </c>
      <c r="P42" s="6"/>
    </row>
    <row r="43" ht="27" customHeight="1" spans="1:16">
      <c r="A43" s="6">
        <v>40</v>
      </c>
      <c r="B43" s="6" t="s">
        <v>285</v>
      </c>
      <c r="C43" s="6" t="s">
        <v>86</v>
      </c>
      <c r="D43" s="6">
        <v>1</v>
      </c>
      <c r="E43" s="6" t="s">
        <v>16</v>
      </c>
      <c r="F43" s="6">
        <v>70</v>
      </c>
      <c r="G43" s="6" t="s">
        <v>46</v>
      </c>
      <c r="H43" s="7">
        <v>45198</v>
      </c>
      <c r="I43" s="7">
        <v>45275</v>
      </c>
      <c r="J43" s="13">
        <f t="shared" si="0"/>
        <v>70000</v>
      </c>
      <c r="K43" s="13">
        <f t="shared" si="1"/>
        <v>2800</v>
      </c>
      <c r="L43" s="14">
        <f t="shared" si="2"/>
        <v>980</v>
      </c>
      <c r="M43" s="14">
        <f t="shared" si="3"/>
        <v>1008</v>
      </c>
      <c r="N43" s="14">
        <f t="shared" si="4"/>
        <v>252</v>
      </c>
      <c r="O43" s="14">
        <f t="shared" si="5"/>
        <v>560</v>
      </c>
      <c r="P43" s="6"/>
    </row>
    <row r="44" ht="27" customHeight="1" spans="1:16">
      <c r="A44" s="6">
        <v>41</v>
      </c>
      <c r="B44" s="6" t="s">
        <v>286</v>
      </c>
      <c r="C44" s="6" t="s">
        <v>87</v>
      </c>
      <c r="D44" s="6">
        <v>1</v>
      </c>
      <c r="E44" s="6" t="s">
        <v>16</v>
      </c>
      <c r="F44" s="6">
        <v>360</v>
      </c>
      <c r="G44" s="6" t="s">
        <v>88</v>
      </c>
      <c r="H44" s="7">
        <v>45198</v>
      </c>
      <c r="I44" s="7">
        <v>45275</v>
      </c>
      <c r="J44" s="13">
        <f t="shared" si="0"/>
        <v>360000</v>
      </c>
      <c r="K44" s="13">
        <f t="shared" si="1"/>
        <v>14400</v>
      </c>
      <c r="L44" s="14">
        <f t="shared" si="2"/>
        <v>5040</v>
      </c>
      <c r="M44" s="14">
        <f t="shared" si="3"/>
        <v>5184</v>
      </c>
      <c r="N44" s="14">
        <f t="shared" si="4"/>
        <v>1296</v>
      </c>
      <c r="O44" s="14">
        <f t="shared" si="5"/>
        <v>2880</v>
      </c>
      <c r="P44" s="6"/>
    </row>
    <row r="45" ht="27" customHeight="1" spans="1:16">
      <c r="A45" s="6">
        <v>42</v>
      </c>
      <c r="B45" s="6" t="s">
        <v>287</v>
      </c>
      <c r="C45" s="6" t="s">
        <v>70</v>
      </c>
      <c r="D45" s="6">
        <v>1</v>
      </c>
      <c r="E45" s="6" t="s">
        <v>16</v>
      </c>
      <c r="F45" s="6">
        <v>136</v>
      </c>
      <c r="G45" s="6" t="s">
        <v>89</v>
      </c>
      <c r="H45" s="7">
        <v>45198</v>
      </c>
      <c r="I45" s="7">
        <v>45275</v>
      </c>
      <c r="J45" s="13">
        <f t="shared" si="0"/>
        <v>136000</v>
      </c>
      <c r="K45" s="13">
        <f t="shared" si="1"/>
        <v>5440</v>
      </c>
      <c r="L45" s="14">
        <f t="shared" si="2"/>
        <v>1904</v>
      </c>
      <c r="M45" s="14">
        <f t="shared" si="3"/>
        <v>1958.4</v>
      </c>
      <c r="N45" s="14">
        <f t="shared" si="4"/>
        <v>489.6</v>
      </c>
      <c r="O45" s="14">
        <f t="shared" si="5"/>
        <v>1088</v>
      </c>
      <c r="P45" s="6"/>
    </row>
    <row r="46" ht="27" customHeight="1" spans="1:16">
      <c r="A46" s="6">
        <v>43</v>
      </c>
      <c r="B46" s="6" t="s">
        <v>288</v>
      </c>
      <c r="C46" s="6" t="s">
        <v>90</v>
      </c>
      <c r="D46" s="6">
        <v>1</v>
      </c>
      <c r="E46" s="6" t="s">
        <v>16</v>
      </c>
      <c r="F46" s="6">
        <v>40</v>
      </c>
      <c r="G46" s="6" t="s">
        <v>91</v>
      </c>
      <c r="H46" s="7">
        <v>45198</v>
      </c>
      <c r="I46" s="7">
        <v>45275</v>
      </c>
      <c r="J46" s="13">
        <f t="shared" si="0"/>
        <v>40000</v>
      </c>
      <c r="K46" s="13">
        <f t="shared" si="1"/>
        <v>1600</v>
      </c>
      <c r="L46" s="14">
        <f t="shared" si="2"/>
        <v>560</v>
      </c>
      <c r="M46" s="14">
        <f t="shared" si="3"/>
        <v>576</v>
      </c>
      <c r="N46" s="14">
        <f t="shared" si="4"/>
        <v>144</v>
      </c>
      <c r="O46" s="14">
        <f t="shared" si="5"/>
        <v>320</v>
      </c>
      <c r="P46" s="6"/>
    </row>
    <row r="47" ht="27" customHeight="1" spans="1:16">
      <c r="A47" s="6">
        <v>44</v>
      </c>
      <c r="B47" s="6" t="s">
        <v>289</v>
      </c>
      <c r="C47" s="6" t="s">
        <v>92</v>
      </c>
      <c r="D47" s="6">
        <v>1</v>
      </c>
      <c r="E47" s="6" t="s">
        <v>16</v>
      </c>
      <c r="F47" s="6">
        <v>60</v>
      </c>
      <c r="G47" s="6" t="s">
        <v>91</v>
      </c>
      <c r="H47" s="7">
        <v>45198</v>
      </c>
      <c r="I47" s="7">
        <v>45275</v>
      </c>
      <c r="J47" s="13">
        <f t="shared" si="0"/>
        <v>60000</v>
      </c>
      <c r="K47" s="13">
        <f t="shared" si="1"/>
        <v>2400</v>
      </c>
      <c r="L47" s="14">
        <f t="shared" si="2"/>
        <v>840</v>
      </c>
      <c r="M47" s="14">
        <f t="shared" si="3"/>
        <v>864</v>
      </c>
      <c r="N47" s="14">
        <f t="shared" si="4"/>
        <v>216</v>
      </c>
      <c r="O47" s="14">
        <f t="shared" si="5"/>
        <v>480</v>
      </c>
      <c r="P47" s="6"/>
    </row>
    <row r="48" ht="27" customHeight="1" spans="1:16">
      <c r="A48" s="6">
        <v>45</v>
      </c>
      <c r="B48" s="6" t="s">
        <v>290</v>
      </c>
      <c r="C48" s="6" t="s">
        <v>93</v>
      </c>
      <c r="D48" s="6">
        <v>1</v>
      </c>
      <c r="E48" s="6" t="s">
        <v>16</v>
      </c>
      <c r="F48" s="6">
        <v>25</v>
      </c>
      <c r="G48" s="6" t="s">
        <v>94</v>
      </c>
      <c r="H48" s="7">
        <v>45198</v>
      </c>
      <c r="I48" s="7">
        <v>45275</v>
      </c>
      <c r="J48" s="13">
        <f t="shared" si="0"/>
        <v>25000</v>
      </c>
      <c r="K48" s="13">
        <f t="shared" si="1"/>
        <v>1000</v>
      </c>
      <c r="L48" s="14">
        <f t="shared" si="2"/>
        <v>350</v>
      </c>
      <c r="M48" s="14">
        <f t="shared" si="3"/>
        <v>360</v>
      </c>
      <c r="N48" s="14">
        <f t="shared" si="4"/>
        <v>90</v>
      </c>
      <c r="O48" s="14">
        <f t="shared" si="5"/>
        <v>200</v>
      </c>
      <c r="P48" s="6"/>
    </row>
    <row r="49" ht="27" customHeight="1" spans="1:16">
      <c r="A49" s="6">
        <v>46</v>
      </c>
      <c r="B49" s="6" t="s">
        <v>291</v>
      </c>
      <c r="C49" s="6" t="s">
        <v>95</v>
      </c>
      <c r="D49" s="6">
        <v>1</v>
      </c>
      <c r="E49" s="6" t="s">
        <v>16</v>
      </c>
      <c r="F49" s="6">
        <v>136</v>
      </c>
      <c r="G49" s="6" t="s">
        <v>96</v>
      </c>
      <c r="H49" s="7">
        <v>45198</v>
      </c>
      <c r="I49" s="7">
        <v>45275</v>
      </c>
      <c r="J49" s="13">
        <f t="shared" si="0"/>
        <v>136000</v>
      </c>
      <c r="K49" s="13">
        <f t="shared" si="1"/>
        <v>5440</v>
      </c>
      <c r="L49" s="14">
        <f t="shared" si="2"/>
        <v>1904</v>
      </c>
      <c r="M49" s="14">
        <f t="shared" si="3"/>
        <v>1958.4</v>
      </c>
      <c r="N49" s="14">
        <f t="shared" si="4"/>
        <v>489.6</v>
      </c>
      <c r="O49" s="14">
        <f t="shared" si="5"/>
        <v>1088</v>
      </c>
      <c r="P49" s="6"/>
    </row>
    <row r="50" ht="27" customHeight="1" spans="1:16">
      <c r="A50" s="6">
        <v>47</v>
      </c>
      <c r="B50" s="6" t="s">
        <v>292</v>
      </c>
      <c r="C50" s="6" t="s">
        <v>97</v>
      </c>
      <c r="D50" s="6">
        <v>1</v>
      </c>
      <c r="E50" s="6" t="s">
        <v>16</v>
      </c>
      <c r="F50" s="6">
        <v>103</v>
      </c>
      <c r="G50" s="6" t="s">
        <v>98</v>
      </c>
      <c r="H50" s="7">
        <v>45198</v>
      </c>
      <c r="I50" s="7">
        <v>45275</v>
      </c>
      <c r="J50" s="13">
        <f t="shared" si="0"/>
        <v>103000</v>
      </c>
      <c r="K50" s="13">
        <f t="shared" si="1"/>
        <v>4120</v>
      </c>
      <c r="L50" s="14">
        <f t="shared" si="2"/>
        <v>1442</v>
      </c>
      <c r="M50" s="14">
        <f t="shared" si="3"/>
        <v>1483.2</v>
      </c>
      <c r="N50" s="14">
        <f t="shared" si="4"/>
        <v>370.8</v>
      </c>
      <c r="O50" s="14">
        <f t="shared" si="5"/>
        <v>824</v>
      </c>
      <c r="P50" s="6"/>
    </row>
    <row r="51" ht="27" customHeight="1" spans="1:16">
      <c r="A51" s="6">
        <v>48</v>
      </c>
      <c r="B51" s="6" t="s">
        <v>293</v>
      </c>
      <c r="C51" s="6" t="s">
        <v>99</v>
      </c>
      <c r="D51" s="6">
        <v>13</v>
      </c>
      <c r="E51" s="6" t="s">
        <v>16</v>
      </c>
      <c r="F51" s="6">
        <v>47.7</v>
      </c>
      <c r="G51" s="6" t="s">
        <v>100</v>
      </c>
      <c r="H51" s="7">
        <v>45192</v>
      </c>
      <c r="I51" s="7">
        <v>45275</v>
      </c>
      <c r="J51" s="13">
        <f t="shared" si="0"/>
        <v>47700</v>
      </c>
      <c r="K51" s="13">
        <f t="shared" si="1"/>
        <v>1908</v>
      </c>
      <c r="L51" s="14">
        <f t="shared" si="2"/>
        <v>667.8</v>
      </c>
      <c r="M51" s="14">
        <f t="shared" si="3"/>
        <v>686.88</v>
      </c>
      <c r="N51" s="14">
        <f t="shared" si="4"/>
        <v>171.72</v>
      </c>
      <c r="O51" s="14">
        <f t="shared" si="5"/>
        <v>381.6</v>
      </c>
      <c r="P51" s="6"/>
    </row>
    <row r="52" ht="27" customHeight="1" spans="1:16">
      <c r="A52" s="6">
        <v>49</v>
      </c>
      <c r="B52" s="6" t="s">
        <v>294</v>
      </c>
      <c r="C52" s="6" t="s">
        <v>101</v>
      </c>
      <c r="D52" s="6">
        <v>50</v>
      </c>
      <c r="E52" s="6" t="s">
        <v>16</v>
      </c>
      <c r="F52" s="6">
        <v>95.3</v>
      </c>
      <c r="G52" s="6" t="s">
        <v>20</v>
      </c>
      <c r="H52" s="7">
        <v>45192</v>
      </c>
      <c r="I52" s="7">
        <v>45275</v>
      </c>
      <c r="J52" s="13">
        <f t="shared" si="0"/>
        <v>95300</v>
      </c>
      <c r="K52" s="13">
        <f t="shared" si="1"/>
        <v>3812</v>
      </c>
      <c r="L52" s="14">
        <f t="shared" si="2"/>
        <v>1334.2</v>
      </c>
      <c r="M52" s="14">
        <f t="shared" si="3"/>
        <v>1372.32</v>
      </c>
      <c r="N52" s="14">
        <f t="shared" si="4"/>
        <v>343.08</v>
      </c>
      <c r="O52" s="14">
        <f t="shared" si="5"/>
        <v>762.4</v>
      </c>
      <c r="P52" s="6"/>
    </row>
    <row r="53" ht="27" customHeight="1" spans="1:16">
      <c r="A53" s="6">
        <v>50</v>
      </c>
      <c r="B53" s="6" t="s">
        <v>295</v>
      </c>
      <c r="C53" s="6" t="s">
        <v>102</v>
      </c>
      <c r="D53" s="6">
        <v>29</v>
      </c>
      <c r="E53" s="6" t="s">
        <v>16</v>
      </c>
      <c r="F53" s="6">
        <v>44</v>
      </c>
      <c r="G53" s="6" t="s">
        <v>103</v>
      </c>
      <c r="H53" s="7">
        <v>45192</v>
      </c>
      <c r="I53" s="7">
        <v>45275</v>
      </c>
      <c r="J53" s="13">
        <f t="shared" si="0"/>
        <v>44000</v>
      </c>
      <c r="K53" s="13">
        <f t="shared" si="1"/>
        <v>1760</v>
      </c>
      <c r="L53" s="14">
        <f t="shared" si="2"/>
        <v>616</v>
      </c>
      <c r="M53" s="14">
        <f t="shared" si="3"/>
        <v>633.6</v>
      </c>
      <c r="N53" s="14">
        <f t="shared" si="4"/>
        <v>158.4</v>
      </c>
      <c r="O53" s="14">
        <f t="shared" si="5"/>
        <v>352</v>
      </c>
      <c r="P53" s="6"/>
    </row>
    <row r="54" ht="27" customHeight="1" spans="1:16">
      <c r="A54" s="6">
        <v>51</v>
      </c>
      <c r="B54" s="6" t="s">
        <v>296</v>
      </c>
      <c r="C54" s="6" t="s">
        <v>104</v>
      </c>
      <c r="D54" s="6">
        <v>163</v>
      </c>
      <c r="E54" s="6" t="s">
        <v>16</v>
      </c>
      <c r="F54" s="6">
        <v>481.57</v>
      </c>
      <c r="G54" s="6" t="s">
        <v>24</v>
      </c>
      <c r="H54" s="7">
        <v>45192</v>
      </c>
      <c r="I54" s="7">
        <v>45275</v>
      </c>
      <c r="J54" s="13">
        <f t="shared" si="0"/>
        <v>481570</v>
      </c>
      <c r="K54" s="13">
        <f t="shared" si="1"/>
        <v>19262.8</v>
      </c>
      <c r="L54" s="14">
        <f t="shared" si="2"/>
        <v>6741.98</v>
      </c>
      <c r="M54" s="14">
        <f t="shared" si="3"/>
        <v>6934.61</v>
      </c>
      <c r="N54" s="14">
        <f t="shared" si="4"/>
        <v>1733.65</v>
      </c>
      <c r="O54" s="14">
        <f t="shared" si="5"/>
        <v>3852.56</v>
      </c>
      <c r="P54" s="6"/>
    </row>
    <row r="55" ht="27" customHeight="1" spans="1:16">
      <c r="A55" s="6">
        <v>52</v>
      </c>
      <c r="B55" s="6" t="s">
        <v>297</v>
      </c>
      <c r="C55" s="6" t="s">
        <v>105</v>
      </c>
      <c r="D55" s="6">
        <v>225</v>
      </c>
      <c r="E55" s="6" t="s">
        <v>16</v>
      </c>
      <c r="F55" s="6">
        <v>527.43</v>
      </c>
      <c r="G55" s="6" t="s">
        <v>106</v>
      </c>
      <c r="H55" s="7">
        <v>45192</v>
      </c>
      <c r="I55" s="7">
        <v>45275</v>
      </c>
      <c r="J55" s="13">
        <f t="shared" si="0"/>
        <v>527430</v>
      </c>
      <c r="K55" s="13">
        <f t="shared" si="1"/>
        <v>21097.2</v>
      </c>
      <c r="L55" s="14">
        <f t="shared" si="2"/>
        <v>7384.02</v>
      </c>
      <c r="M55" s="14">
        <f t="shared" si="3"/>
        <v>7594.99</v>
      </c>
      <c r="N55" s="14">
        <f t="shared" si="4"/>
        <v>1898.75</v>
      </c>
      <c r="O55" s="14">
        <f t="shared" si="5"/>
        <v>4219.44</v>
      </c>
      <c r="P55" s="6"/>
    </row>
    <row r="56" ht="27" customHeight="1" spans="1:16">
      <c r="A56" s="6">
        <v>53</v>
      </c>
      <c r="B56" s="6" t="s">
        <v>298</v>
      </c>
      <c r="C56" s="6" t="s">
        <v>107</v>
      </c>
      <c r="D56" s="6">
        <v>45</v>
      </c>
      <c r="E56" s="6" t="s">
        <v>16</v>
      </c>
      <c r="F56" s="6">
        <v>144.07</v>
      </c>
      <c r="G56" s="6" t="s">
        <v>108</v>
      </c>
      <c r="H56" s="7">
        <v>45192</v>
      </c>
      <c r="I56" s="7">
        <v>45275</v>
      </c>
      <c r="J56" s="13">
        <f t="shared" si="0"/>
        <v>144070</v>
      </c>
      <c r="K56" s="13">
        <f t="shared" si="1"/>
        <v>5762.8</v>
      </c>
      <c r="L56" s="14">
        <f t="shared" si="2"/>
        <v>2016.98</v>
      </c>
      <c r="M56" s="14">
        <f t="shared" si="3"/>
        <v>2074.61</v>
      </c>
      <c r="N56" s="14">
        <f t="shared" si="4"/>
        <v>518.65</v>
      </c>
      <c r="O56" s="14">
        <f t="shared" si="5"/>
        <v>1152.56</v>
      </c>
      <c r="P56" s="6"/>
    </row>
    <row r="57" ht="27" customHeight="1" spans="1:16">
      <c r="A57" s="6">
        <v>54</v>
      </c>
      <c r="B57" s="6" t="s">
        <v>299</v>
      </c>
      <c r="C57" s="6" t="s">
        <v>109</v>
      </c>
      <c r="D57" s="6">
        <v>54</v>
      </c>
      <c r="E57" s="6" t="s">
        <v>16</v>
      </c>
      <c r="F57" s="6">
        <v>231.28</v>
      </c>
      <c r="G57" s="6" t="s">
        <v>110</v>
      </c>
      <c r="H57" s="7">
        <v>45192</v>
      </c>
      <c r="I57" s="7">
        <v>45275</v>
      </c>
      <c r="J57" s="13">
        <f t="shared" si="0"/>
        <v>231280</v>
      </c>
      <c r="K57" s="13">
        <f t="shared" si="1"/>
        <v>9251.2</v>
      </c>
      <c r="L57" s="14">
        <f t="shared" si="2"/>
        <v>3237.92</v>
      </c>
      <c r="M57" s="14">
        <f t="shared" si="3"/>
        <v>3330.43</v>
      </c>
      <c r="N57" s="14">
        <f t="shared" si="4"/>
        <v>832.61</v>
      </c>
      <c r="O57" s="14">
        <f t="shared" si="5"/>
        <v>1850.24</v>
      </c>
      <c r="P57" s="6"/>
    </row>
    <row r="58" ht="27" customHeight="1" spans="1:16">
      <c r="A58" s="6">
        <v>55</v>
      </c>
      <c r="B58" s="6" t="s">
        <v>300</v>
      </c>
      <c r="C58" s="6" t="s">
        <v>111</v>
      </c>
      <c r="D58" s="6">
        <v>7</v>
      </c>
      <c r="E58" s="6" t="s">
        <v>16</v>
      </c>
      <c r="F58" s="6">
        <v>14</v>
      </c>
      <c r="G58" s="6" t="s">
        <v>112</v>
      </c>
      <c r="H58" s="7">
        <v>45192</v>
      </c>
      <c r="I58" s="7">
        <v>45275</v>
      </c>
      <c r="J58" s="13">
        <f t="shared" si="0"/>
        <v>14000</v>
      </c>
      <c r="K58" s="13">
        <f t="shared" si="1"/>
        <v>560</v>
      </c>
      <c r="L58" s="14">
        <f t="shared" si="2"/>
        <v>196</v>
      </c>
      <c r="M58" s="14">
        <f t="shared" si="3"/>
        <v>201.6</v>
      </c>
      <c r="N58" s="14">
        <f t="shared" si="4"/>
        <v>50.4</v>
      </c>
      <c r="O58" s="14">
        <f t="shared" si="5"/>
        <v>112</v>
      </c>
      <c r="P58" s="6"/>
    </row>
    <row r="59" ht="27" customHeight="1" spans="1:16">
      <c r="A59" s="6">
        <v>56</v>
      </c>
      <c r="B59" s="6" t="s">
        <v>301</v>
      </c>
      <c r="C59" s="6" t="s">
        <v>113</v>
      </c>
      <c r="D59" s="6">
        <v>17</v>
      </c>
      <c r="E59" s="6" t="s">
        <v>16</v>
      </c>
      <c r="F59" s="6">
        <v>21.12</v>
      </c>
      <c r="G59" s="6" t="s">
        <v>114</v>
      </c>
      <c r="H59" s="7">
        <v>45192</v>
      </c>
      <c r="I59" s="7">
        <v>45275</v>
      </c>
      <c r="J59" s="13">
        <f t="shared" si="0"/>
        <v>21120</v>
      </c>
      <c r="K59" s="13">
        <f t="shared" si="1"/>
        <v>844.8</v>
      </c>
      <c r="L59" s="14">
        <f t="shared" si="2"/>
        <v>295.68</v>
      </c>
      <c r="M59" s="14">
        <f t="shared" si="3"/>
        <v>304.13</v>
      </c>
      <c r="N59" s="14">
        <f t="shared" si="4"/>
        <v>76.03</v>
      </c>
      <c r="O59" s="14">
        <f t="shared" si="5"/>
        <v>168.96</v>
      </c>
      <c r="P59" s="6"/>
    </row>
    <row r="60" ht="27" customHeight="1" spans="1:16">
      <c r="A60" s="6">
        <v>57</v>
      </c>
      <c r="B60" s="6" t="s">
        <v>302</v>
      </c>
      <c r="C60" s="6" t="s">
        <v>115</v>
      </c>
      <c r="D60" s="6">
        <v>31</v>
      </c>
      <c r="E60" s="6" t="s">
        <v>16</v>
      </c>
      <c r="F60" s="6">
        <v>104.6</v>
      </c>
      <c r="G60" s="6" t="s">
        <v>56</v>
      </c>
      <c r="H60" s="7">
        <v>45192</v>
      </c>
      <c r="I60" s="7">
        <v>45275</v>
      </c>
      <c r="J60" s="13">
        <f t="shared" si="0"/>
        <v>104600</v>
      </c>
      <c r="K60" s="13">
        <f t="shared" si="1"/>
        <v>4184</v>
      </c>
      <c r="L60" s="14">
        <f t="shared" si="2"/>
        <v>1464.4</v>
      </c>
      <c r="M60" s="14">
        <f t="shared" si="3"/>
        <v>1506.24</v>
      </c>
      <c r="N60" s="14">
        <f t="shared" si="4"/>
        <v>376.56</v>
      </c>
      <c r="O60" s="14">
        <f t="shared" si="5"/>
        <v>836.8</v>
      </c>
      <c r="P60" s="6"/>
    </row>
    <row r="61" ht="27" customHeight="1" spans="1:16">
      <c r="A61" s="6">
        <v>58</v>
      </c>
      <c r="B61" s="6" t="s">
        <v>303</v>
      </c>
      <c r="C61" s="6" t="s">
        <v>116</v>
      </c>
      <c r="D61" s="6">
        <v>170</v>
      </c>
      <c r="E61" s="6" t="s">
        <v>16</v>
      </c>
      <c r="F61" s="6">
        <v>594.96</v>
      </c>
      <c r="G61" s="6" t="s">
        <v>117</v>
      </c>
      <c r="H61" s="7">
        <v>45192</v>
      </c>
      <c r="I61" s="7">
        <v>45275</v>
      </c>
      <c r="J61" s="13">
        <f t="shared" si="0"/>
        <v>594960</v>
      </c>
      <c r="K61" s="13">
        <f t="shared" si="1"/>
        <v>23798.4</v>
      </c>
      <c r="L61" s="14">
        <f t="shared" si="2"/>
        <v>8329.44</v>
      </c>
      <c r="M61" s="14">
        <f t="shared" si="3"/>
        <v>8567.42</v>
      </c>
      <c r="N61" s="14">
        <f t="shared" si="4"/>
        <v>2141.86</v>
      </c>
      <c r="O61" s="14">
        <f t="shared" si="5"/>
        <v>4759.68</v>
      </c>
      <c r="P61" s="6"/>
    </row>
    <row r="62" ht="27" customHeight="1" spans="1:16">
      <c r="A62" s="6">
        <v>59</v>
      </c>
      <c r="B62" s="6" t="s">
        <v>304</v>
      </c>
      <c r="C62" s="6" t="s">
        <v>118</v>
      </c>
      <c r="D62" s="6">
        <v>1</v>
      </c>
      <c r="E62" s="6" t="s">
        <v>16</v>
      </c>
      <c r="F62" s="6">
        <v>20</v>
      </c>
      <c r="G62" s="6" t="s">
        <v>119</v>
      </c>
      <c r="H62" s="7">
        <v>45192</v>
      </c>
      <c r="I62" s="7">
        <v>45275</v>
      </c>
      <c r="J62" s="13">
        <f t="shared" si="0"/>
        <v>20000</v>
      </c>
      <c r="K62" s="13">
        <f t="shared" si="1"/>
        <v>800</v>
      </c>
      <c r="L62" s="14">
        <f t="shared" si="2"/>
        <v>280</v>
      </c>
      <c r="M62" s="14">
        <f t="shared" si="3"/>
        <v>288</v>
      </c>
      <c r="N62" s="14">
        <f t="shared" si="4"/>
        <v>72</v>
      </c>
      <c r="O62" s="14">
        <f t="shared" si="5"/>
        <v>160</v>
      </c>
      <c r="P62" s="6"/>
    </row>
    <row r="63" ht="27" customHeight="1" spans="1:16">
      <c r="A63" s="6">
        <v>60</v>
      </c>
      <c r="B63" s="6" t="s">
        <v>305</v>
      </c>
      <c r="C63" s="6" t="s">
        <v>120</v>
      </c>
      <c r="D63" s="6">
        <v>685</v>
      </c>
      <c r="E63" s="6" t="s">
        <v>16</v>
      </c>
      <c r="F63" s="6">
        <v>913.67</v>
      </c>
      <c r="G63" s="6" t="s">
        <v>26</v>
      </c>
      <c r="H63" s="7">
        <v>45192</v>
      </c>
      <c r="I63" s="7">
        <v>45275</v>
      </c>
      <c r="J63" s="13">
        <f t="shared" si="0"/>
        <v>913670</v>
      </c>
      <c r="K63" s="13">
        <f t="shared" si="1"/>
        <v>36546.8</v>
      </c>
      <c r="L63" s="14">
        <f t="shared" si="2"/>
        <v>12791.38</v>
      </c>
      <c r="M63" s="14">
        <f t="shared" si="3"/>
        <v>13156.85</v>
      </c>
      <c r="N63" s="14">
        <f t="shared" si="4"/>
        <v>3289.21</v>
      </c>
      <c r="O63" s="14">
        <f t="shared" si="5"/>
        <v>7309.36</v>
      </c>
      <c r="P63" s="6"/>
    </row>
    <row r="64" ht="27" customHeight="1" spans="1:16">
      <c r="A64" s="6">
        <v>61</v>
      </c>
      <c r="B64" s="6" t="s">
        <v>306</v>
      </c>
      <c r="C64" s="6" t="s">
        <v>121</v>
      </c>
      <c r="D64" s="6">
        <v>1</v>
      </c>
      <c r="E64" s="6" t="s">
        <v>16</v>
      </c>
      <c r="F64" s="6">
        <v>30</v>
      </c>
      <c r="G64" s="6" t="s">
        <v>122</v>
      </c>
      <c r="H64" s="7">
        <v>45192</v>
      </c>
      <c r="I64" s="7">
        <v>45275</v>
      </c>
      <c r="J64" s="13">
        <f t="shared" si="0"/>
        <v>30000</v>
      </c>
      <c r="K64" s="13">
        <f t="shared" si="1"/>
        <v>1200</v>
      </c>
      <c r="L64" s="14">
        <f t="shared" si="2"/>
        <v>420</v>
      </c>
      <c r="M64" s="14">
        <f t="shared" si="3"/>
        <v>432</v>
      </c>
      <c r="N64" s="14">
        <f t="shared" si="4"/>
        <v>108</v>
      </c>
      <c r="O64" s="14">
        <f t="shared" si="5"/>
        <v>240</v>
      </c>
      <c r="P64" s="6"/>
    </row>
    <row r="65" ht="27" customHeight="1" spans="1:16">
      <c r="A65" s="6">
        <v>62</v>
      </c>
      <c r="B65" s="6" t="s">
        <v>307</v>
      </c>
      <c r="C65" s="6" t="s">
        <v>123</v>
      </c>
      <c r="D65" s="6">
        <v>48</v>
      </c>
      <c r="E65" s="6" t="s">
        <v>16</v>
      </c>
      <c r="F65" s="6">
        <v>137</v>
      </c>
      <c r="G65" s="6" t="s">
        <v>124</v>
      </c>
      <c r="H65" s="7">
        <v>45192</v>
      </c>
      <c r="I65" s="7">
        <v>45275</v>
      </c>
      <c r="J65" s="13">
        <f t="shared" si="0"/>
        <v>137000</v>
      </c>
      <c r="K65" s="13">
        <f t="shared" si="1"/>
        <v>5480</v>
      </c>
      <c r="L65" s="14">
        <f t="shared" si="2"/>
        <v>1918</v>
      </c>
      <c r="M65" s="14">
        <f t="shared" si="3"/>
        <v>1972.8</v>
      </c>
      <c r="N65" s="14">
        <f t="shared" si="4"/>
        <v>493.2</v>
      </c>
      <c r="O65" s="14">
        <f t="shared" si="5"/>
        <v>1096</v>
      </c>
      <c r="P65" s="6"/>
    </row>
    <row r="66" ht="27" customHeight="1" spans="1:16">
      <c r="A66" s="6">
        <v>63</v>
      </c>
      <c r="B66" s="6" t="s">
        <v>308</v>
      </c>
      <c r="C66" s="6" t="s">
        <v>125</v>
      </c>
      <c r="D66" s="6">
        <v>65</v>
      </c>
      <c r="E66" s="6" t="s">
        <v>16</v>
      </c>
      <c r="F66" s="6">
        <v>149.59</v>
      </c>
      <c r="G66" s="6" t="s">
        <v>126</v>
      </c>
      <c r="H66" s="7">
        <v>45192</v>
      </c>
      <c r="I66" s="7">
        <v>45275</v>
      </c>
      <c r="J66" s="13">
        <f t="shared" si="0"/>
        <v>149590</v>
      </c>
      <c r="K66" s="13">
        <f t="shared" si="1"/>
        <v>5983.6</v>
      </c>
      <c r="L66" s="14">
        <f t="shared" si="2"/>
        <v>2094.26</v>
      </c>
      <c r="M66" s="14">
        <f t="shared" si="3"/>
        <v>2154.1</v>
      </c>
      <c r="N66" s="14">
        <f t="shared" si="4"/>
        <v>538.52</v>
      </c>
      <c r="O66" s="14">
        <f t="shared" si="5"/>
        <v>1196.72</v>
      </c>
      <c r="P66" s="6"/>
    </row>
    <row r="67" ht="27" customHeight="1" spans="1:16">
      <c r="A67" s="6">
        <v>64</v>
      </c>
      <c r="B67" s="6" t="s">
        <v>309</v>
      </c>
      <c r="C67" s="6" t="s">
        <v>127</v>
      </c>
      <c r="D67" s="6">
        <v>8</v>
      </c>
      <c r="E67" s="6" t="s">
        <v>16</v>
      </c>
      <c r="F67" s="6">
        <v>17.8</v>
      </c>
      <c r="G67" s="6" t="s">
        <v>128</v>
      </c>
      <c r="H67" s="7">
        <v>45192</v>
      </c>
      <c r="I67" s="7">
        <v>45275</v>
      </c>
      <c r="J67" s="13">
        <f t="shared" si="0"/>
        <v>17800</v>
      </c>
      <c r="K67" s="13">
        <f t="shared" si="1"/>
        <v>712</v>
      </c>
      <c r="L67" s="14">
        <f t="shared" si="2"/>
        <v>249.2</v>
      </c>
      <c r="M67" s="14">
        <f t="shared" si="3"/>
        <v>256.32</v>
      </c>
      <c r="N67" s="14">
        <f t="shared" si="4"/>
        <v>64.08</v>
      </c>
      <c r="O67" s="14">
        <f t="shared" si="5"/>
        <v>142.4</v>
      </c>
      <c r="P67" s="6"/>
    </row>
    <row r="68" ht="27" customHeight="1" spans="1:16">
      <c r="A68" s="6">
        <v>65</v>
      </c>
      <c r="B68" s="6" t="s">
        <v>310</v>
      </c>
      <c r="C68" s="6" t="s">
        <v>129</v>
      </c>
      <c r="D68" s="6">
        <v>210</v>
      </c>
      <c r="E68" s="6" t="s">
        <v>16</v>
      </c>
      <c r="F68" s="6">
        <v>609</v>
      </c>
      <c r="G68" s="6" t="s">
        <v>130</v>
      </c>
      <c r="H68" s="7">
        <v>45192</v>
      </c>
      <c r="I68" s="7">
        <v>45275</v>
      </c>
      <c r="J68" s="13">
        <f t="shared" ref="J68:J123" si="6">F68*1000</f>
        <v>609000</v>
      </c>
      <c r="K68" s="13">
        <f t="shared" ref="K68:K123" si="7">F68*40</f>
        <v>24360</v>
      </c>
      <c r="L68" s="14">
        <f t="shared" ref="L68:L123" si="8">ROUND(K68*0.35,2)</f>
        <v>8526</v>
      </c>
      <c r="M68" s="14">
        <f t="shared" ref="M68:M123" si="9">ROUND(K68*0.36,2)</f>
        <v>8769.6</v>
      </c>
      <c r="N68" s="14">
        <f t="shared" ref="N68:N122" si="10">ROUND(K68*0.09,2)</f>
        <v>2192.4</v>
      </c>
      <c r="O68" s="14">
        <f t="shared" ref="O68:O122" si="11">ROUND(K68*0.2,2)</f>
        <v>4872</v>
      </c>
      <c r="P68" s="6"/>
    </row>
    <row r="69" ht="27" customHeight="1" spans="1:16">
      <c r="A69" s="6">
        <v>66</v>
      </c>
      <c r="B69" s="6" t="s">
        <v>311</v>
      </c>
      <c r="C69" s="6" t="s">
        <v>131</v>
      </c>
      <c r="D69" s="6">
        <v>153</v>
      </c>
      <c r="E69" s="6" t="s">
        <v>16</v>
      </c>
      <c r="F69" s="6">
        <v>382.8</v>
      </c>
      <c r="G69" s="6" t="s">
        <v>132</v>
      </c>
      <c r="H69" s="7">
        <v>45192</v>
      </c>
      <c r="I69" s="7">
        <v>45275</v>
      </c>
      <c r="J69" s="13">
        <f t="shared" si="6"/>
        <v>382800</v>
      </c>
      <c r="K69" s="13">
        <f t="shared" si="7"/>
        <v>15312</v>
      </c>
      <c r="L69" s="14">
        <f t="shared" si="8"/>
        <v>5359.2</v>
      </c>
      <c r="M69" s="14">
        <f t="shared" si="9"/>
        <v>5512.32</v>
      </c>
      <c r="N69" s="14">
        <f t="shared" si="10"/>
        <v>1378.08</v>
      </c>
      <c r="O69" s="14">
        <f t="shared" si="11"/>
        <v>3062.4</v>
      </c>
      <c r="P69" s="6"/>
    </row>
    <row r="70" ht="27" customHeight="1" spans="1:16">
      <c r="A70" s="6">
        <v>67</v>
      </c>
      <c r="B70" s="6" t="s">
        <v>312</v>
      </c>
      <c r="C70" s="6" t="s">
        <v>133</v>
      </c>
      <c r="D70" s="6">
        <v>271</v>
      </c>
      <c r="E70" s="6" t="s">
        <v>16</v>
      </c>
      <c r="F70" s="6">
        <v>430.88</v>
      </c>
      <c r="G70" s="6" t="s">
        <v>134</v>
      </c>
      <c r="H70" s="7">
        <v>45192</v>
      </c>
      <c r="I70" s="7">
        <v>45275</v>
      </c>
      <c r="J70" s="13">
        <f t="shared" si="6"/>
        <v>430880</v>
      </c>
      <c r="K70" s="13">
        <f t="shared" si="7"/>
        <v>17235.2</v>
      </c>
      <c r="L70" s="14">
        <f t="shared" si="8"/>
        <v>6032.32</v>
      </c>
      <c r="M70" s="14">
        <f t="shared" si="9"/>
        <v>6204.67</v>
      </c>
      <c r="N70" s="14">
        <f t="shared" si="10"/>
        <v>1551.17</v>
      </c>
      <c r="O70" s="14">
        <f t="shared" si="11"/>
        <v>3447.04</v>
      </c>
      <c r="P70" s="6"/>
    </row>
    <row r="71" ht="27" customHeight="1" spans="1:16">
      <c r="A71" s="6">
        <v>68</v>
      </c>
      <c r="B71" s="6" t="s">
        <v>313</v>
      </c>
      <c r="C71" s="6" t="s">
        <v>135</v>
      </c>
      <c r="D71" s="6">
        <v>26</v>
      </c>
      <c r="E71" s="6" t="s">
        <v>16</v>
      </c>
      <c r="F71" s="6">
        <v>38.79</v>
      </c>
      <c r="G71" s="6" t="s">
        <v>136</v>
      </c>
      <c r="H71" s="7">
        <v>45192</v>
      </c>
      <c r="I71" s="7">
        <v>45275</v>
      </c>
      <c r="J71" s="13">
        <f t="shared" si="6"/>
        <v>38790</v>
      </c>
      <c r="K71" s="13">
        <f t="shared" si="7"/>
        <v>1551.6</v>
      </c>
      <c r="L71" s="14">
        <f t="shared" si="8"/>
        <v>543.06</v>
      </c>
      <c r="M71" s="14">
        <f t="shared" si="9"/>
        <v>558.58</v>
      </c>
      <c r="N71" s="14">
        <f t="shared" si="10"/>
        <v>139.64</v>
      </c>
      <c r="O71" s="14">
        <f t="shared" si="11"/>
        <v>310.32</v>
      </c>
      <c r="P71" s="6"/>
    </row>
    <row r="72" ht="27" customHeight="1" spans="1:16">
      <c r="A72" s="6">
        <v>69</v>
      </c>
      <c r="B72" s="6" t="s">
        <v>314</v>
      </c>
      <c r="C72" s="6" t="s">
        <v>137</v>
      </c>
      <c r="D72" s="6">
        <v>69</v>
      </c>
      <c r="E72" s="6" t="s">
        <v>16</v>
      </c>
      <c r="F72" s="6">
        <v>162.35</v>
      </c>
      <c r="G72" s="6" t="s">
        <v>138</v>
      </c>
      <c r="H72" s="7">
        <v>45192</v>
      </c>
      <c r="I72" s="7">
        <v>45275</v>
      </c>
      <c r="J72" s="13">
        <f t="shared" si="6"/>
        <v>162350</v>
      </c>
      <c r="K72" s="13">
        <f t="shared" si="7"/>
        <v>6494</v>
      </c>
      <c r="L72" s="14">
        <f t="shared" si="8"/>
        <v>2272.9</v>
      </c>
      <c r="M72" s="14">
        <f t="shared" si="9"/>
        <v>2337.84</v>
      </c>
      <c r="N72" s="14">
        <f t="shared" si="10"/>
        <v>584.46</v>
      </c>
      <c r="O72" s="14">
        <f t="shared" si="11"/>
        <v>1298.8</v>
      </c>
      <c r="P72" s="6"/>
    </row>
    <row r="73" ht="27" customHeight="1" spans="1:16">
      <c r="A73" s="6">
        <v>70</v>
      </c>
      <c r="B73" s="6" t="s">
        <v>315</v>
      </c>
      <c r="C73" s="6" t="s">
        <v>139</v>
      </c>
      <c r="D73" s="6">
        <v>25</v>
      </c>
      <c r="E73" s="6" t="s">
        <v>16</v>
      </c>
      <c r="F73" s="6">
        <v>50.58</v>
      </c>
      <c r="G73" s="6" t="s">
        <v>67</v>
      </c>
      <c r="H73" s="7">
        <v>45192</v>
      </c>
      <c r="I73" s="7">
        <v>45275</v>
      </c>
      <c r="J73" s="13">
        <f t="shared" si="6"/>
        <v>50580</v>
      </c>
      <c r="K73" s="13">
        <f t="shared" si="7"/>
        <v>2023.2</v>
      </c>
      <c r="L73" s="14">
        <f t="shared" si="8"/>
        <v>708.12</v>
      </c>
      <c r="M73" s="14">
        <f t="shared" si="9"/>
        <v>728.35</v>
      </c>
      <c r="N73" s="14">
        <f t="shared" si="10"/>
        <v>182.09</v>
      </c>
      <c r="O73" s="14">
        <f t="shared" si="11"/>
        <v>404.64</v>
      </c>
      <c r="P73" s="6"/>
    </row>
    <row r="74" ht="27" customHeight="1" spans="1:16">
      <c r="A74" s="6">
        <v>71</v>
      </c>
      <c r="B74" s="6" t="s">
        <v>316</v>
      </c>
      <c r="C74" s="6" t="s">
        <v>140</v>
      </c>
      <c r="D74" s="6">
        <v>293</v>
      </c>
      <c r="E74" s="6" t="s">
        <v>16</v>
      </c>
      <c r="F74" s="6">
        <v>423.3</v>
      </c>
      <c r="G74" s="6" t="s">
        <v>141</v>
      </c>
      <c r="H74" s="7">
        <v>45192</v>
      </c>
      <c r="I74" s="7">
        <v>45275</v>
      </c>
      <c r="J74" s="13">
        <f t="shared" si="6"/>
        <v>423300</v>
      </c>
      <c r="K74" s="13">
        <f t="shared" si="7"/>
        <v>16932</v>
      </c>
      <c r="L74" s="14">
        <f t="shared" si="8"/>
        <v>5926.2</v>
      </c>
      <c r="M74" s="14">
        <f t="shared" si="9"/>
        <v>6095.52</v>
      </c>
      <c r="N74" s="14">
        <f t="shared" si="10"/>
        <v>1523.88</v>
      </c>
      <c r="O74" s="14">
        <f t="shared" si="11"/>
        <v>3386.4</v>
      </c>
      <c r="P74" s="6"/>
    </row>
    <row r="75" ht="27" customHeight="1" spans="1:16">
      <c r="A75" s="6">
        <v>72</v>
      </c>
      <c r="B75" s="6" t="s">
        <v>317</v>
      </c>
      <c r="C75" s="6" t="s">
        <v>142</v>
      </c>
      <c r="D75" s="6">
        <v>115</v>
      </c>
      <c r="E75" s="6" t="s">
        <v>16</v>
      </c>
      <c r="F75" s="6">
        <v>196.5</v>
      </c>
      <c r="G75" s="6" t="s">
        <v>143</v>
      </c>
      <c r="H75" s="7">
        <v>45192</v>
      </c>
      <c r="I75" s="7">
        <v>45275</v>
      </c>
      <c r="J75" s="13">
        <f t="shared" si="6"/>
        <v>196500</v>
      </c>
      <c r="K75" s="13">
        <f t="shared" si="7"/>
        <v>7860</v>
      </c>
      <c r="L75" s="14">
        <f t="shared" si="8"/>
        <v>2751</v>
      </c>
      <c r="M75" s="14">
        <f t="shared" si="9"/>
        <v>2829.6</v>
      </c>
      <c r="N75" s="14">
        <f t="shared" si="10"/>
        <v>707.4</v>
      </c>
      <c r="O75" s="14">
        <f t="shared" si="11"/>
        <v>1572</v>
      </c>
      <c r="P75" s="6"/>
    </row>
    <row r="76" ht="27" customHeight="1" spans="1:16">
      <c r="A76" s="6">
        <v>73</v>
      </c>
      <c r="B76" s="6" t="s">
        <v>318</v>
      </c>
      <c r="C76" s="6" t="s">
        <v>144</v>
      </c>
      <c r="D76" s="6">
        <v>245</v>
      </c>
      <c r="E76" s="6" t="s">
        <v>16</v>
      </c>
      <c r="F76" s="6">
        <v>435.12</v>
      </c>
      <c r="G76" s="6" t="s">
        <v>145</v>
      </c>
      <c r="H76" s="7">
        <v>45192</v>
      </c>
      <c r="I76" s="7">
        <v>45275</v>
      </c>
      <c r="J76" s="13">
        <f t="shared" si="6"/>
        <v>435120</v>
      </c>
      <c r="K76" s="13">
        <f t="shared" si="7"/>
        <v>17404.8</v>
      </c>
      <c r="L76" s="14">
        <f t="shared" si="8"/>
        <v>6091.68</v>
      </c>
      <c r="M76" s="14">
        <f t="shared" si="9"/>
        <v>6265.73</v>
      </c>
      <c r="N76" s="14">
        <f t="shared" si="10"/>
        <v>1566.43</v>
      </c>
      <c r="O76" s="14">
        <f t="shared" si="11"/>
        <v>3480.96</v>
      </c>
      <c r="P76" s="6"/>
    </row>
    <row r="77" ht="27" customHeight="1" spans="1:16">
      <c r="A77" s="6">
        <v>74</v>
      </c>
      <c r="B77" s="6" t="s">
        <v>319</v>
      </c>
      <c r="C77" s="6" t="s">
        <v>146</v>
      </c>
      <c r="D77" s="6">
        <v>54</v>
      </c>
      <c r="E77" s="6" t="s">
        <v>16</v>
      </c>
      <c r="F77" s="6">
        <v>209.3</v>
      </c>
      <c r="G77" s="6" t="s">
        <v>147</v>
      </c>
      <c r="H77" s="7">
        <v>45192</v>
      </c>
      <c r="I77" s="7">
        <v>45275</v>
      </c>
      <c r="J77" s="13">
        <f t="shared" si="6"/>
        <v>209300</v>
      </c>
      <c r="K77" s="13">
        <f t="shared" si="7"/>
        <v>8372</v>
      </c>
      <c r="L77" s="14">
        <f t="shared" si="8"/>
        <v>2930.2</v>
      </c>
      <c r="M77" s="14">
        <f t="shared" si="9"/>
        <v>3013.92</v>
      </c>
      <c r="N77" s="14">
        <f t="shared" si="10"/>
        <v>753.48</v>
      </c>
      <c r="O77" s="14">
        <f t="shared" si="11"/>
        <v>1674.4</v>
      </c>
      <c r="P77" s="6"/>
    </row>
    <row r="78" ht="27" customHeight="1" spans="1:16">
      <c r="A78" s="6">
        <v>75</v>
      </c>
      <c r="B78" s="6" t="s">
        <v>320</v>
      </c>
      <c r="C78" s="6" t="s">
        <v>148</v>
      </c>
      <c r="D78" s="6">
        <v>303</v>
      </c>
      <c r="E78" s="6" t="s">
        <v>16</v>
      </c>
      <c r="F78" s="6">
        <v>521.46</v>
      </c>
      <c r="G78" s="6" t="s">
        <v>149</v>
      </c>
      <c r="H78" s="7">
        <v>45198</v>
      </c>
      <c r="I78" s="7">
        <v>45275</v>
      </c>
      <c r="J78" s="13">
        <f t="shared" si="6"/>
        <v>521460</v>
      </c>
      <c r="K78" s="13">
        <f t="shared" si="7"/>
        <v>20858.4</v>
      </c>
      <c r="L78" s="14">
        <f t="shared" si="8"/>
        <v>7300.44</v>
      </c>
      <c r="M78" s="14">
        <f t="shared" si="9"/>
        <v>7509.02</v>
      </c>
      <c r="N78" s="14">
        <f t="shared" si="10"/>
        <v>1877.26</v>
      </c>
      <c r="O78" s="14">
        <f t="shared" si="11"/>
        <v>4171.68</v>
      </c>
      <c r="P78" s="6"/>
    </row>
    <row r="79" ht="27" customHeight="1" spans="1:16">
      <c r="A79" s="6">
        <v>76</v>
      </c>
      <c r="B79" s="6" t="s">
        <v>321</v>
      </c>
      <c r="C79" s="6" t="s">
        <v>150</v>
      </c>
      <c r="D79" s="6">
        <v>44</v>
      </c>
      <c r="E79" s="6" t="s">
        <v>16</v>
      </c>
      <c r="F79" s="6">
        <v>138.2</v>
      </c>
      <c r="G79" s="6" t="s">
        <v>151</v>
      </c>
      <c r="H79" s="7">
        <v>45198</v>
      </c>
      <c r="I79" s="7">
        <v>45275</v>
      </c>
      <c r="J79" s="13">
        <f t="shared" si="6"/>
        <v>138200</v>
      </c>
      <c r="K79" s="13">
        <f t="shared" si="7"/>
        <v>5528</v>
      </c>
      <c r="L79" s="14">
        <f t="shared" si="8"/>
        <v>1934.8</v>
      </c>
      <c r="M79" s="14">
        <f t="shared" si="9"/>
        <v>1990.08</v>
      </c>
      <c r="N79" s="14">
        <f t="shared" si="10"/>
        <v>497.52</v>
      </c>
      <c r="O79" s="14">
        <f t="shared" si="11"/>
        <v>1105.6</v>
      </c>
      <c r="P79" s="6"/>
    </row>
    <row r="80" ht="27" customHeight="1" spans="1:16">
      <c r="A80" s="6">
        <v>77</v>
      </c>
      <c r="B80" s="6" t="s">
        <v>322</v>
      </c>
      <c r="C80" s="6" t="s">
        <v>152</v>
      </c>
      <c r="D80" s="6">
        <v>51</v>
      </c>
      <c r="E80" s="6" t="s">
        <v>16</v>
      </c>
      <c r="F80" s="6">
        <v>335.49</v>
      </c>
      <c r="G80" s="6" t="s">
        <v>153</v>
      </c>
      <c r="H80" s="7">
        <v>45198</v>
      </c>
      <c r="I80" s="7">
        <v>45275</v>
      </c>
      <c r="J80" s="13">
        <f t="shared" si="6"/>
        <v>335490</v>
      </c>
      <c r="K80" s="13">
        <f t="shared" si="7"/>
        <v>13419.6</v>
      </c>
      <c r="L80" s="14">
        <f t="shared" si="8"/>
        <v>4696.86</v>
      </c>
      <c r="M80" s="14">
        <f t="shared" si="9"/>
        <v>4831.06</v>
      </c>
      <c r="N80" s="14">
        <f t="shared" si="10"/>
        <v>1207.76</v>
      </c>
      <c r="O80" s="14">
        <f t="shared" si="11"/>
        <v>2683.92</v>
      </c>
      <c r="P80" s="6"/>
    </row>
    <row r="81" ht="27" customHeight="1" spans="1:16">
      <c r="A81" s="6">
        <v>78</v>
      </c>
      <c r="B81" s="6" t="s">
        <v>323</v>
      </c>
      <c r="C81" s="6" t="s">
        <v>154</v>
      </c>
      <c r="D81" s="6">
        <v>76</v>
      </c>
      <c r="E81" s="6" t="s">
        <v>16</v>
      </c>
      <c r="F81" s="6">
        <v>391.1</v>
      </c>
      <c r="G81" s="6" t="s">
        <v>155</v>
      </c>
      <c r="H81" s="7">
        <v>45198</v>
      </c>
      <c r="I81" s="7">
        <v>45275</v>
      </c>
      <c r="J81" s="13">
        <f t="shared" si="6"/>
        <v>391100</v>
      </c>
      <c r="K81" s="13">
        <f t="shared" si="7"/>
        <v>15644</v>
      </c>
      <c r="L81" s="14">
        <f t="shared" si="8"/>
        <v>5475.4</v>
      </c>
      <c r="M81" s="14">
        <f t="shared" si="9"/>
        <v>5631.84</v>
      </c>
      <c r="N81" s="14">
        <f t="shared" si="10"/>
        <v>1407.96</v>
      </c>
      <c r="O81" s="14">
        <f t="shared" si="11"/>
        <v>3128.8</v>
      </c>
      <c r="P81" s="6"/>
    </row>
    <row r="82" ht="27" customHeight="1" spans="1:16">
      <c r="A82" s="6">
        <v>79</v>
      </c>
      <c r="B82" s="6" t="s">
        <v>324</v>
      </c>
      <c r="C82" s="6" t="s">
        <v>156</v>
      </c>
      <c r="D82" s="6">
        <v>62</v>
      </c>
      <c r="E82" s="6" t="s">
        <v>16</v>
      </c>
      <c r="F82" s="6">
        <v>146.8</v>
      </c>
      <c r="G82" s="6" t="s">
        <v>157</v>
      </c>
      <c r="H82" s="7">
        <v>45198</v>
      </c>
      <c r="I82" s="7">
        <v>45275</v>
      </c>
      <c r="J82" s="13">
        <f t="shared" si="6"/>
        <v>146800</v>
      </c>
      <c r="K82" s="13">
        <f t="shared" si="7"/>
        <v>5872</v>
      </c>
      <c r="L82" s="14">
        <f t="shared" si="8"/>
        <v>2055.2</v>
      </c>
      <c r="M82" s="14">
        <f t="shared" si="9"/>
        <v>2113.92</v>
      </c>
      <c r="N82" s="14">
        <f t="shared" si="10"/>
        <v>528.48</v>
      </c>
      <c r="O82" s="14">
        <f t="shared" si="11"/>
        <v>1174.4</v>
      </c>
      <c r="P82" s="6"/>
    </row>
    <row r="83" ht="27" customHeight="1" spans="1:16">
      <c r="A83" s="6">
        <v>80</v>
      </c>
      <c r="B83" s="6" t="s">
        <v>325</v>
      </c>
      <c r="C83" s="6" t="s">
        <v>158</v>
      </c>
      <c r="D83" s="6">
        <v>175</v>
      </c>
      <c r="E83" s="6" t="s">
        <v>16</v>
      </c>
      <c r="F83" s="6">
        <v>454.2</v>
      </c>
      <c r="G83" s="6" t="s">
        <v>159</v>
      </c>
      <c r="H83" s="7">
        <v>45198</v>
      </c>
      <c r="I83" s="7">
        <v>45275</v>
      </c>
      <c r="J83" s="13">
        <f t="shared" si="6"/>
        <v>454200</v>
      </c>
      <c r="K83" s="13">
        <f t="shared" si="7"/>
        <v>18168</v>
      </c>
      <c r="L83" s="14">
        <f t="shared" si="8"/>
        <v>6358.8</v>
      </c>
      <c r="M83" s="14">
        <f t="shared" si="9"/>
        <v>6540.48</v>
      </c>
      <c r="N83" s="14">
        <f t="shared" si="10"/>
        <v>1635.12</v>
      </c>
      <c r="O83" s="14">
        <f t="shared" si="11"/>
        <v>3633.6</v>
      </c>
      <c r="P83" s="6"/>
    </row>
    <row r="84" ht="27" customHeight="1" spans="1:16">
      <c r="A84" s="6">
        <v>81</v>
      </c>
      <c r="B84" s="6" t="s">
        <v>326</v>
      </c>
      <c r="C84" s="6" t="s">
        <v>160</v>
      </c>
      <c r="D84" s="6">
        <v>117</v>
      </c>
      <c r="E84" s="6" t="s">
        <v>16</v>
      </c>
      <c r="F84" s="6">
        <v>354.81</v>
      </c>
      <c r="G84" s="6" t="s">
        <v>161</v>
      </c>
      <c r="H84" s="7">
        <v>45198</v>
      </c>
      <c r="I84" s="7">
        <v>45275</v>
      </c>
      <c r="J84" s="13">
        <f t="shared" si="6"/>
        <v>354810</v>
      </c>
      <c r="K84" s="13">
        <f t="shared" si="7"/>
        <v>14192.4</v>
      </c>
      <c r="L84" s="14">
        <f t="shared" si="8"/>
        <v>4967.34</v>
      </c>
      <c r="M84" s="14">
        <f t="shared" si="9"/>
        <v>5109.26</v>
      </c>
      <c r="N84" s="14">
        <f t="shared" si="10"/>
        <v>1277.32</v>
      </c>
      <c r="O84" s="14">
        <f t="shared" si="11"/>
        <v>2838.48</v>
      </c>
      <c r="P84" s="6"/>
    </row>
    <row r="85" ht="27" customHeight="1" spans="1:16">
      <c r="A85" s="6">
        <v>82</v>
      </c>
      <c r="B85" s="6" t="s">
        <v>327</v>
      </c>
      <c r="C85" s="6" t="s">
        <v>162</v>
      </c>
      <c r="D85" s="6">
        <v>136</v>
      </c>
      <c r="E85" s="6" t="s">
        <v>16</v>
      </c>
      <c r="F85" s="6">
        <v>440.57</v>
      </c>
      <c r="G85" s="6" t="s">
        <v>163</v>
      </c>
      <c r="H85" s="7">
        <v>45198</v>
      </c>
      <c r="I85" s="7">
        <v>45275</v>
      </c>
      <c r="J85" s="13">
        <f t="shared" si="6"/>
        <v>440570</v>
      </c>
      <c r="K85" s="13">
        <f t="shared" si="7"/>
        <v>17622.8</v>
      </c>
      <c r="L85" s="14">
        <f t="shared" si="8"/>
        <v>6167.98</v>
      </c>
      <c r="M85" s="14">
        <f t="shared" si="9"/>
        <v>6344.21</v>
      </c>
      <c r="N85" s="14">
        <f t="shared" si="10"/>
        <v>1586.05</v>
      </c>
      <c r="O85" s="14">
        <f t="shared" si="11"/>
        <v>3524.56</v>
      </c>
      <c r="P85" s="6"/>
    </row>
    <row r="86" ht="27" customHeight="1" spans="1:16">
      <c r="A86" s="6">
        <v>83</v>
      </c>
      <c r="B86" s="6" t="s">
        <v>328</v>
      </c>
      <c r="C86" s="6" t="s">
        <v>164</v>
      </c>
      <c r="D86" s="6">
        <v>13</v>
      </c>
      <c r="E86" s="6" t="s">
        <v>16</v>
      </c>
      <c r="F86" s="6">
        <v>29</v>
      </c>
      <c r="G86" s="6" t="s">
        <v>165</v>
      </c>
      <c r="H86" s="7">
        <v>45198</v>
      </c>
      <c r="I86" s="7">
        <v>45275</v>
      </c>
      <c r="J86" s="13">
        <f t="shared" si="6"/>
        <v>29000</v>
      </c>
      <c r="K86" s="13">
        <f t="shared" si="7"/>
        <v>1160</v>
      </c>
      <c r="L86" s="14">
        <f t="shared" si="8"/>
        <v>406</v>
      </c>
      <c r="M86" s="14">
        <f t="shared" si="9"/>
        <v>417.6</v>
      </c>
      <c r="N86" s="14">
        <f t="shared" si="10"/>
        <v>104.4</v>
      </c>
      <c r="O86" s="14">
        <f t="shared" si="11"/>
        <v>232</v>
      </c>
      <c r="P86" s="6"/>
    </row>
    <row r="87" ht="27" customHeight="1" spans="1:16">
      <c r="A87" s="6">
        <v>84</v>
      </c>
      <c r="B87" s="6" t="s">
        <v>329</v>
      </c>
      <c r="C87" s="6" t="s">
        <v>166</v>
      </c>
      <c r="D87" s="6">
        <v>313</v>
      </c>
      <c r="E87" s="6" t="s">
        <v>16</v>
      </c>
      <c r="F87" s="6">
        <v>601.65</v>
      </c>
      <c r="G87" s="6" t="s">
        <v>167</v>
      </c>
      <c r="H87" s="7">
        <v>45198</v>
      </c>
      <c r="I87" s="7">
        <v>45275</v>
      </c>
      <c r="J87" s="13">
        <f t="shared" si="6"/>
        <v>601650</v>
      </c>
      <c r="K87" s="13">
        <f t="shared" si="7"/>
        <v>24066</v>
      </c>
      <c r="L87" s="14">
        <f t="shared" si="8"/>
        <v>8423.1</v>
      </c>
      <c r="M87" s="14">
        <f t="shared" si="9"/>
        <v>8663.76</v>
      </c>
      <c r="N87" s="14">
        <f t="shared" si="10"/>
        <v>2165.94</v>
      </c>
      <c r="O87" s="14">
        <f t="shared" si="11"/>
        <v>4813.2</v>
      </c>
      <c r="P87" s="6"/>
    </row>
    <row r="88" ht="27" customHeight="1" spans="1:16">
      <c r="A88" s="6">
        <v>85</v>
      </c>
      <c r="B88" s="6" t="s">
        <v>330</v>
      </c>
      <c r="C88" s="6" t="s">
        <v>168</v>
      </c>
      <c r="D88" s="6">
        <v>41</v>
      </c>
      <c r="E88" s="6" t="s">
        <v>16</v>
      </c>
      <c r="F88" s="6">
        <v>612.4</v>
      </c>
      <c r="G88" s="6" t="s">
        <v>169</v>
      </c>
      <c r="H88" s="7">
        <v>45198</v>
      </c>
      <c r="I88" s="7">
        <v>45275</v>
      </c>
      <c r="J88" s="13">
        <f t="shared" si="6"/>
        <v>612400</v>
      </c>
      <c r="K88" s="13">
        <f t="shared" si="7"/>
        <v>24496</v>
      </c>
      <c r="L88" s="14">
        <f t="shared" si="8"/>
        <v>8573.6</v>
      </c>
      <c r="M88" s="14">
        <f t="shared" si="9"/>
        <v>8818.56</v>
      </c>
      <c r="N88" s="14">
        <f t="shared" si="10"/>
        <v>2204.64</v>
      </c>
      <c r="O88" s="14">
        <f t="shared" si="11"/>
        <v>4899.2</v>
      </c>
      <c r="P88" s="6"/>
    </row>
    <row r="89" ht="27" customHeight="1" spans="1:16">
      <c r="A89" s="6">
        <v>86</v>
      </c>
      <c r="B89" s="6" t="s">
        <v>331</v>
      </c>
      <c r="C89" s="6" t="s">
        <v>170</v>
      </c>
      <c r="D89" s="6">
        <v>179</v>
      </c>
      <c r="E89" s="6" t="s">
        <v>16</v>
      </c>
      <c r="F89" s="6">
        <v>487.7</v>
      </c>
      <c r="G89" s="6" t="s">
        <v>171</v>
      </c>
      <c r="H89" s="7">
        <v>45198</v>
      </c>
      <c r="I89" s="7">
        <v>45275</v>
      </c>
      <c r="J89" s="13">
        <f t="shared" si="6"/>
        <v>487700</v>
      </c>
      <c r="K89" s="13">
        <f t="shared" si="7"/>
        <v>19508</v>
      </c>
      <c r="L89" s="14">
        <f t="shared" si="8"/>
        <v>6827.8</v>
      </c>
      <c r="M89" s="14">
        <f t="shared" si="9"/>
        <v>7022.88</v>
      </c>
      <c r="N89" s="14">
        <f t="shared" si="10"/>
        <v>1755.72</v>
      </c>
      <c r="O89" s="14">
        <f t="shared" si="11"/>
        <v>3901.6</v>
      </c>
      <c r="P89" s="6"/>
    </row>
    <row r="90" ht="27" customHeight="1" spans="1:16">
      <c r="A90" s="6">
        <v>87</v>
      </c>
      <c r="B90" s="6" t="s">
        <v>332</v>
      </c>
      <c r="C90" s="6" t="s">
        <v>172</v>
      </c>
      <c r="D90" s="6">
        <v>111</v>
      </c>
      <c r="E90" s="6" t="s">
        <v>16</v>
      </c>
      <c r="F90" s="6">
        <v>373</v>
      </c>
      <c r="G90" s="6" t="s">
        <v>173</v>
      </c>
      <c r="H90" s="7">
        <v>45198</v>
      </c>
      <c r="I90" s="7">
        <v>45275</v>
      </c>
      <c r="J90" s="13">
        <f t="shared" si="6"/>
        <v>373000</v>
      </c>
      <c r="K90" s="13">
        <f t="shared" si="7"/>
        <v>14920</v>
      </c>
      <c r="L90" s="14">
        <f t="shared" si="8"/>
        <v>5222</v>
      </c>
      <c r="M90" s="14">
        <f t="shared" si="9"/>
        <v>5371.2</v>
      </c>
      <c r="N90" s="14">
        <f t="shared" si="10"/>
        <v>1342.8</v>
      </c>
      <c r="O90" s="14">
        <f t="shared" si="11"/>
        <v>2984</v>
      </c>
      <c r="P90" s="6"/>
    </row>
    <row r="91" ht="27" customHeight="1" spans="1:16">
      <c r="A91" s="6">
        <v>88</v>
      </c>
      <c r="B91" s="6" t="s">
        <v>333</v>
      </c>
      <c r="C91" s="6" t="s">
        <v>174</v>
      </c>
      <c r="D91" s="6">
        <v>262</v>
      </c>
      <c r="E91" s="6" t="s">
        <v>16</v>
      </c>
      <c r="F91" s="6">
        <v>447</v>
      </c>
      <c r="G91" s="6" t="s">
        <v>175</v>
      </c>
      <c r="H91" s="7">
        <v>45198</v>
      </c>
      <c r="I91" s="7">
        <v>45275</v>
      </c>
      <c r="J91" s="13">
        <f t="shared" si="6"/>
        <v>447000</v>
      </c>
      <c r="K91" s="13">
        <f t="shared" si="7"/>
        <v>17880</v>
      </c>
      <c r="L91" s="14">
        <f t="shared" si="8"/>
        <v>6258</v>
      </c>
      <c r="M91" s="14">
        <f t="shared" si="9"/>
        <v>6436.8</v>
      </c>
      <c r="N91" s="14">
        <f t="shared" si="10"/>
        <v>1609.2</v>
      </c>
      <c r="O91" s="14">
        <f t="shared" si="11"/>
        <v>3576</v>
      </c>
      <c r="P91" s="6"/>
    </row>
    <row r="92" ht="27" customHeight="1" spans="1:16">
      <c r="A92" s="6">
        <v>89</v>
      </c>
      <c r="B92" s="6" t="s">
        <v>334</v>
      </c>
      <c r="C92" s="6" t="s">
        <v>176</v>
      </c>
      <c r="D92" s="6">
        <v>37</v>
      </c>
      <c r="E92" s="6" t="s">
        <v>16</v>
      </c>
      <c r="F92" s="6">
        <v>143.5</v>
      </c>
      <c r="G92" s="6" t="s">
        <v>177</v>
      </c>
      <c r="H92" s="7">
        <v>45198</v>
      </c>
      <c r="I92" s="7">
        <v>45275</v>
      </c>
      <c r="J92" s="13">
        <f t="shared" si="6"/>
        <v>143500</v>
      </c>
      <c r="K92" s="13">
        <f t="shared" si="7"/>
        <v>5740</v>
      </c>
      <c r="L92" s="14">
        <f t="shared" si="8"/>
        <v>2009</v>
      </c>
      <c r="M92" s="14">
        <f t="shared" si="9"/>
        <v>2066.4</v>
      </c>
      <c r="N92" s="14">
        <f t="shared" si="10"/>
        <v>516.6</v>
      </c>
      <c r="O92" s="14">
        <f t="shared" si="11"/>
        <v>1148</v>
      </c>
      <c r="P92" s="6"/>
    </row>
    <row r="93" ht="27" customHeight="1" spans="1:16">
      <c r="A93" s="6">
        <v>90</v>
      </c>
      <c r="B93" s="6" t="s">
        <v>335</v>
      </c>
      <c r="C93" s="6" t="s">
        <v>178</v>
      </c>
      <c r="D93" s="6">
        <v>72</v>
      </c>
      <c r="E93" s="6" t="s">
        <v>16</v>
      </c>
      <c r="F93" s="6">
        <v>367.21</v>
      </c>
      <c r="G93" s="6" t="s">
        <v>179</v>
      </c>
      <c r="H93" s="7">
        <v>45198</v>
      </c>
      <c r="I93" s="7">
        <v>45275</v>
      </c>
      <c r="J93" s="13">
        <f t="shared" si="6"/>
        <v>367210</v>
      </c>
      <c r="K93" s="13">
        <f t="shared" si="7"/>
        <v>14688.4</v>
      </c>
      <c r="L93" s="14">
        <f t="shared" si="8"/>
        <v>5140.94</v>
      </c>
      <c r="M93" s="14">
        <f t="shared" si="9"/>
        <v>5287.82</v>
      </c>
      <c r="N93" s="14">
        <f t="shared" si="10"/>
        <v>1321.96</v>
      </c>
      <c r="O93" s="14">
        <f t="shared" si="11"/>
        <v>2937.68</v>
      </c>
      <c r="P93" s="6"/>
    </row>
    <row r="94" ht="27" customHeight="1" spans="1:16">
      <c r="A94" s="6">
        <v>91</v>
      </c>
      <c r="B94" s="6" t="s">
        <v>336</v>
      </c>
      <c r="C94" s="6" t="s">
        <v>180</v>
      </c>
      <c r="D94" s="6">
        <v>63</v>
      </c>
      <c r="E94" s="6" t="s">
        <v>16</v>
      </c>
      <c r="F94" s="6">
        <v>175.9</v>
      </c>
      <c r="G94" s="6" t="s">
        <v>181</v>
      </c>
      <c r="H94" s="7">
        <v>45198</v>
      </c>
      <c r="I94" s="7">
        <v>45275</v>
      </c>
      <c r="J94" s="13">
        <f t="shared" si="6"/>
        <v>175900</v>
      </c>
      <c r="K94" s="13">
        <f t="shared" si="7"/>
        <v>7036</v>
      </c>
      <c r="L94" s="14">
        <f t="shared" si="8"/>
        <v>2462.6</v>
      </c>
      <c r="M94" s="14">
        <f t="shared" si="9"/>
        <v>2532.96</v>
      </c>
      <c r="N94" s="14">
        <f t="shared" si="10"/>
        <v>633.24</v>
      </c>
      <c r="O94" s="14">
        <f t="shared" si="11"/>
        <v>1407.2</v>
      </c>
      <c r="P94" s="6"/>
    </row>
    <row r="95" ht="27" customHeight="1" spans="1:16">
      <c r="A95" s="6">
        <v>92</v>
      </c>
      <c r="B95" s="6" t="s">
        <v>337</v>
      </c>
      <c r="C95" s="6" t="s">
        <v>182</v>
      </c>
      <c r="D95" s="6">
        <v>56</v>
      </c>
      <c r="E95" s="6" t="s">
        <v>16</v>
      </c>
      <c r="F95" s="6">
        <v>274.5</v>
      </c>
      <c r="G95" s="6" t="s">
        <v>183</v>
      </c>
      <c r="H95" s="7">
        <v>45198</v>
      </c>
      <c r="I95" s="7">
        <v>45275</v>
      </c>
      <c r="J95" s="13">
        <f t="shared" si="6"/>
        <v>274500</v>
      </c>
      <c r="K95" s="13">
        <f t="shared" si="7"/>
        <v>10980</v>
      </c>
      <c r="L95" s="14">
        <f t="shared" si="8"/>
        <v>3843</v>
      </c>
      <c r="M95" s="14">
        <f t="shared" si="9"/>
        <v>3952.8</v>
      </c>
      <c r="N95" s="14">
        <f t="shared" si="10"/>
        <v>988.2</v>
      </c>
      <c r="O95" s="14">
        <f t="shared" si="11"/>
        <v>2196</v>
      </c>
      <c r="P95" s="6"/>
    </row>
    <row r="96" ht="27" customHeight="1" spans="1:16">
      <c r="A96" s="6">
        <v>93</v>
      </c>
      <c r="B96" s="6" t="s">
        <v>338</v>
      </c>
      <c r="C96" s="6" t="s">
        <v>184</v>
      </c>
      <c r="D96" s="6">
        <v>30</v>
      </c>
      <c r="E96" s="6" t="s">
        <v>16</v>
      </c>
      <c r="F96" s="6">
        <v>102.7</v>
      </c>
      <c r="G96" s="6" t="s">
        <v>185</v>
      </c>
      <c r="H96" s="7">
        <v>45198</v>
      </c>
      <c r="I96" s="7">
        <v>45275</v>
      </c>
      <c r="J96" s="13">
        <f t="shared" si="6"/>
        <v>102700</v>
      </c>
      <c r="K96" s="13">
        <f t="shared" si="7"/>
        <v>4108</v>
      </c>
      <c r="L96" s="14">
        <f t="shared" si="8"/>
        <v>1437.8</v>
      </c>
      <c r="M96" s="14">
        <f t="shared" si="9"/>
        <v>1478.88</v>
      </c>
      <c r="N96" s="14">
        <f t="shared" si="10"/>
        <v>369.72</v>
      </c>
      <c r="O96" s="14">
        <f t="shared" si="11"/>
        <v>821.6</v>
      </c>
      <c r="P96" s="6"/>
    </row>
    <row r="97" ht="27" customHeight="1" spans="1:16">
      <c r="A97" s="6">
        <v>94</v>
      </c>
      <c r="B97" s="6" t="s">
        <v>339</v>
      </c>
      <c r="C97" s="6" t="s">
        <v>186</v>
      </c>
      <c r="D97" s="6">
        <v>35</v>
      </c>
      <c r="E97" s="6" t="s">
        <v>16</v>
      </c>
      <c r="F97" s="6">
        <v>59.22</v>
      </c>
      <c r="G97" s="6" t="s">
        <v>187</v>
      </c>
      <c r="H97" s="7">
        <v>45198</v>
      </c>
      <c r="I97" s="7">
        <v>45275</v>
      </c>
      <c r="J97" s="13">
        <f t="shared" si="6"/>
        <v>59220</v>
      </c>
      <c r="K97" s="13">
        <f t="shared" si="7"/>
        <v>2368.8</v>
      </c>
      <c r="L97" s="14">
        <f t="shared" si="8"/>
        <v>829.08</v>
      </c>
      <c r="M97" s="14">
        <f t="shared" si="9"/>
        <v>852.77</v>
      </c>
      <c r="N97" s="14">
        <f t="shared" si="10"/>
        <v>213.19</v>
      </c>
      <c r="O97" s="14">
        <f t="shared" si="11"/>
        <v>473.76</v>
      </c>
      <c r="P97" s="6"/>
    </row>
    <row r="98" ht="27" customHeight="1" spans="1:16">
      <c r="A98" s="6">
        <v>95</v>
      </c>
      <c r="B98" s="6" t="s">
        <v>340</v>
      </c>
      <c r="C98" s="6" t="s">
        <v>188</v>
      </c>
      <c r="D98" s="6">
        <v>118</v>
      </c>
      <c r="E98" s="6" t="s">
        <v>16</v>
      </c>
      <c r="F98" s="6">
        <v>324.2</v>
      </c>
      <c r="G98" s="6" t="s">
        <v>189</v>
      </c>
      <c r="H98" s="7">
        <v>45198</v>
      </c>
      <c r="I98" s="7">
        <v>45275</v>
      </c>
      <c r="J98" s="13">
        <f t="shared" si="6"/>
        <v>324200</v>
      </c>
      <c r="K98" s="13">
        <f t="shared" si="7"/>
        <v>12968</v>
      </c>
      <c r="L98" s="14">
        <f t="shared" si="8"/>
        <v>4538.8</v>
      </c>
      <c r="M98" s="14">
        <f t="shared" si="9"/>
        <v>4668.48</v>
      </c>
      <c r="N98" s="14">
        <f t="shared" si="10"/>
        <v>1167.12</v>
      </c>
      <c r="O98" s="14">
        <f t="shared" si="11"/>
        <v>2593.6</v>
      </c>
      <c r="P98" s="6"/>
    </row>
    <row r="99" ht="27" customHeight="1" spans="1:16">
      <c r="A99" s="6">
        <v>96</v>
      </c>
      <c r="B99" s="6" t="s">
        <v>341</v>
      </c>
      <c r="C99" s="6" t="s">
        <v>190</v>
      </c>
      <c r="D99" s="6">
        <v>296</v>
      </c>
      <c r="E99" s="6" t="s">
        <v>16</v>
      </c>
      <c r="F99" s="6">
        <v>438.8</v>
      </c>
      <c r="G99" s="6" t="s">
        <v>191</v>
      </c>
      <c r="H99" s="7">
        <v>45198</v>
      </c>
      <c r="I99" s="7">
        <v>45275</v>
      </c>
      <c r="J99" s="13">
        <f t="shared" si="6"/>
        <v>438800</v>
      </c>
      <c r="K99" s="13">
        <f t="shared" si="7"/>
        <v>17552</v>
      </c>
      <c r="L99" s="14">
        <f t="shared" si="8"/>
        <v>6143.2</v>
      </c>
      <c r="M99" s="14">
        <f t="shared" si="9"/>
        <v>6318.72</v>
      </c>
      <c r="N99" s="14">
        <f t="shared" si="10"/>
        <v>1579.68</v>
      </c>
      <c r="O99" s="14">
        <f t="shared" si="11"/>
        <v>3510.4</v>
      </c>
      <c r="P99" s="6"/>
    </row>
    <row r="100" ht="27" customHeight="1" spans="1:16">
      <c r="A100" s="6">
        <v>97</v>
      </c>
      <c r="B100" s="6" t="s">
        <v>342</v>
      </c>
      <c r="C100" s="6" t="s">
        <v>192</v>
      </c>
      <c r="D100" s="6">
        <v>52</v>
      </c>
      <c r="E100" s="6" t="s">
        <v>16</v>
      </c>
      <c r="F100" s="6">
        <v>477.6</v>
      </c>
      <c r="G100" s="6" t="s">
        <v>193</v>
      </c>
      <c r="H100" s="7">
        <v>45198</v>
      </c>
      <c r="I100" s="7">
        <v>45275</v>
      </c>
      <c r="J100" s="13">
        <f t="shared" si="6"/>
        <v>477600</v>
      </c>
      <c r="K100" s="13">
        <f t="shared" si="7"/>
        <v>19104</v>
      </c>
      <c r="L100" s="14">
        <f t="shared" si="8"/>
        <v>6686.4</v>
      </c>
      <c r="M100" s="14">
        <f t="shared" si="9"/>
        <v>6877.44</v>
      </c>
      <c r="N100" s="14">
        <f t="shared" si="10"/>
        <v>1719.36</v>
      </c>
      <c r="O100" s="14">
        <f t="shared" si="11"/>
        <v>3820.8</v>
      </c>
      <c r="P100" s="6"/>
    </row>
    <row r="101" ht="27" customHeight="1" spans="1:16">
      <c r="A101" s="6">
        <v>98</v>
      </c>
      <c r="B101" s="6" t="s">
        <v>343</v>
      </c>
      <c r="C101" s="6" t="s">
        <v>194</v>
      </c>
      <c r="D101" s="6">
        <v>67</v>
      </c>
      <c r="E101" s="6" t="s">
        <v>16</v>
      </c>
      <c r="F101" s="6">
        <v>327.2</v>
      </c>
      <c r="G101" s="6" t="s">
        <v>195</v>
      </c>
      <c r="H101" s="7">
        <v>45198</v>
      </c>
      <c r="I101" s="7">
        <v>45275</v>
      </c>
      <c r="J101" s="13">
        <f t="shared" si="6"/>
        <v>327200</v>
      </c>
      <c r="K101" s="13">
        <f t="shared" si="7"/>
        <v>13088</v>
      </c>
      <c r="L101" s="14">
        <f t="shared" si="8"/>
        <v>4580.8</v>
      </c>
      <c r="M101" s="14">
        <f t="shared" si="9"/>
        <v>4711.68</v>
      </c>
      <c r="N101" s="14">
        <f t="shared" si="10"/>
        <v>1177.92</v>
      </c>
      <c r="O101" s="14">
        <f t="shared" si="11"/>
        <v>2617.6</v>
      </c>
      <c r="P101" s="6"/>
    </row>
    <row r="102" ht="27" customHeight="1" spans="1:16">
      <c r="A102" s="6">
        <v>99</v>
      </c>
      <c r="B102" s="6" t="s">
        <v>344</v>
      </c>
      <c r="C102" s="6" t="s">
        <v>196</v>
      </c>
      <c r="D102" s="6">
        <v>202</v>
      </c>
      <c r="E102" s="6" t="s">
        <v>16</v>
      </c>
      <c r="F102" s="6">
        <v>363.1</v>
      </c>
      <c r="G102" s="6" t="s">
        <v>197</v>
      </c>
      <c r="H102" s="7">
        <v>45198</v>
      </c>
      <c r="I102" s="7">
        <v>45275</v>
      </c>
      <c r="J102" s="13">
        <f t="shared" si="6"/>
        <v>363100</v>
      </c>
      <c r="K102" s="13">
        <f t="shared" si="7"/>
        <v>14524</v>
      </c>
      <c r="L102" s="14">
        <f t="shared" si="8"/>
        <v>5083.4</v>
      </c>
      <c r="M102" s="14">
        <f t="shared" si="9"/>
        <v>5228.64</v>
      </c>
      <c r="N102" s="14">
        <f t="shared" si="10"/>
        <v>1307.16</v>
      </c>
      <c r="O102" s="14">
        <f t="shared" si="11"/>
        <v>2904.8</v>
      </c>
      <c r="P102" s="6"/>
    </row>
    <row r="103" ht="27" customHeight="1" spans="1:16">
      <c r="A103" s="6">
        <v>100</v>
      </c>
      <c r="B103" s="6" t="s">
        <v>345</v>
      </c>
      <c r="C103" s="6" t="s">
        <v>198</v>
      </c>
      <c r="D103" s="6">
        <v>15</v>
      </c>
      <c r="E103" s="6" t="s">
        <v>16</v>
      </c>
      <c r="F103" s="6">
        <v>177.76</v>
      </c>
      <c r="G103" s="6" t="s">
        <v>77</v>
      </c>
      <c r="H103" s="7">
        <v>45198</v>
      </c>
      <c r="I103" s="7">
        <v>45275</v>
      </c>
      <c r="J103" s="13">
        <f t="shared" si="6"/>
        <v>177760</v>
      </c>
      <c r="K103" s="13">
        <f t="shared" si="7"/>
        <v>7110.4</v>
      </c>
      <c r="L103" s="14">
        <f t="shared" si="8"/>
        <v>2488.64</v>
      </c>
      <c r="M103" s="14">
        <f t="shared" si="9"/>
        <v>2559.74</v>
      </c>
      <c r="N103" s="14">
        <f t="shared" si="10"/>
        <v>639.94</v>
      </c>
      <c r="O103" s="14">
        <f t="shared" si="11"/>
        <v>1422.08</v>
      </c>
      <c r="P103" s="6"/>
    </row>
    <row r="104" ht="27" customHeight="1" spans="1:16">
      <c r="A104" s="6">
        <v>101</v>
      </c>
      <c r="B104" s="6" t="s">
        <v>346</v>
      </c>
      <c r="C104" s="6" t="s">
        <v>199</v>
      </c>
      <c r="D104" s="6">
        <v>64</v>
      </c>
      <c r="E104" s="6" t="s">
        <v>16</v>
      </c>
      <c r="F104" s="6">
        <v>148.4</v>
      </c>
      <c r="G104" s="6" t="s">
        <v>200</v>
      </c>
      <c r="H104" s="7">
        <v>45198</v>
      </c>
      <c r="I104" s="7">
        <v>45275</v>
      </c>
      <c r="J104" s="13">
        <f t="shared" si="6"/>
        <v>148400</v>
      </c>
      <c r="K104" s="13">
        <f t="shared" si="7"/>
        <v>5936</v>
      </c>
      <c r="L104" s="14">
        <f t="shared" si="8"/>
        <v>2077.6</v>
      </c>
      <c r="M104" s="14">
        <f t="shared" si="9"/>
        <v>2136.96</v>
      </c>
      <c r="N104" s="14">
        <f t="shared" si="10"/>
        <v>534.24</v>
      </c>
      <c r="O104" s="14">
        <f t="shared" si="11"/>
        <v>1187.2</v>
      </c>
      <c r="P104" s="6"/>
    </row>
    <row r="105" ht="27" customHeight="1" spans="1:16">
      <c r="A105" s="6">
        <v>102</v>
      </c>
      <c r="B105" s="6" t="s">
        <v>347</v>
      </c>
      <c r="C105" s="6" t="s">
        <v>201</v>
      </c>
      <c r="D105" s="6">
        <v>178</v>
      </c>
      <c r="E105" s="6" t="s">
        <v>16</v>
      </c>
      <c r="F105" s="6">
        <v>1016.28</v>
      </c>
      <c r="G105" s="6" t="s">
        <v>202</v>
      </c>
      <c r="H105" s="7">
        <v>45198</v>
      </c>
      <c r="I105" s="7">
        <v>45275</v>
      </c>
      <c r="J105" s="13">
        <f t="shared" si="6"/>
        <v>1016280</v>
      </c>
      <c r="K105" s="13">
        <f t="shared" si="7"/>
        <v>40651.2</v>
      </c>
      <c r="L105" s="14">
        <f t="shared" si="8"/>
        <v>14227.92</v>
      </c>
      <c r="M105" s="14">
        <f t="shared" si="9"/>
        <v>14634.43</v>
      </c>
      <c r="N105" s="14">
        <f t="shared" si="10"/>
        <v>3658.61</v>
      </c>
      <c r="O105" s="14">
        <f t="shared" si="11"/>
        <v>8130.24</v>
      </c>
      <c r="P105" s="6"/>
    </row>
    <row r="106" ht="27" customHeight="1" spans="1:16">
      <c r="A106" s="6">
        <v>103</v>
      </c>
      <c r="B106" s="6" t="s">
        <v>348</v>
      </c>
      <c r="C106" s="6" t="s">
        <v>203</v>
      </c>
      <c r="D106" s="6">
        <v>24</v>
      </c>
      <c r="E106" s="6" t="s">
        <v>16</v>
      </c>
      <c r="F106" s="6">
        <v>170.01</v>
      </c>
      <c r="G106" s="6" t="s">
        <v>204</v>
      </c>
      <c r="H106" s="7">
        <v>45198</v>
      </c>
      <c r="I106" s="7">
        <v>45275</v>
      </c>
      <c r="J106" s="13">
        <f t="shared" si="6"/>
        <v>170010</v>
      </c>
      <c r="K106" s="13">
        <f t="shared" si="7"/>
        <v>6800.4</v>
      </c>
      <c r="L106" s="14">
        <f t="shared" si="8"/>
        <v>2380.14</v>
      </c>
      <c r="M106" s="14">
        <f t="shared" si="9"/>
        <v>2448.14</v>
      </c>
      <c r="N106" s="14">
        <f t="shared" si="10"/>
        <v>612.04</v>
      </c>
      <c r="O106" s="14">
        <f t="shared" si="11"/>
        <v>1360.08</v>
      </c>
      <c r="P106" s="6"/>
    </row>
    <row r="107" ht="27" customHeight="1" spans="1:16">
      <c r="A107" s="6">
        <v>104</v>
      </c>
      <c r="B107" s="6" t="s">
        <v>349</v>
      </c>
      <c r="C107" s="6" t="s">
        <v>205</v>
      </c>
      <c r="D107" s="6">
        <v>86</v>
      </c>
      <c r="E107" s="6" t="s">
        <v>16</v>
      </c>
      <c r="F107" s="6">
        <v>144.02</v>
      </c>
      <c r="G107" s="6" t="s">
        <v>206</v>
      </c>
      <c r="H107" s="7">
        <v>45198</v>
      </c>
      <c r="I107" s="7">
        <v>45275</v>
      </c>
      <c r="J107" s="13">
        <f t="shared" si="6"/>
        <v>144020</v>
      </c>
      <c r="K107" s="13">
        <f t="shared" si="7"/>
        <v>5760.8</v>
      </c>
      <c r="L107" s="14">
        <f t="shared" si="8"/>
        <v>2016.28</v>
      </c>
      <c r="M107" s="14">
        <f t="shared" si="9"/>
        <v>2073.89</v>
      </c>
      <c r="N107" s="14">
        <f t="shared" si="10"/>
        <v>518.47</v>
      </c>
      <c r="O107" s="14">
        <f t="shared" si="11"/>
        <v>1152.16</v>
      </c>
      <c r="P107" s="6"/>
    </row>
    <row r="108" ht="27" customHeight="1" spans="1:16">
      <c r="A108" s="6">
        <v>105</v>
      </c>
      <c r="B108" s="6" t="s">
        <v>350</v>
      </c>
      <c r="C108" s="6" t="s">
        <v>207</v>
      </c>
      <c r="D108" s="6">
        <v>30</v>
      </c>
      <c r="E108" s="6" t="s">
        <v>16</v>
      </c>
      <c r="F108" s="6">
        <v>174.35</v>
      </c>
      <c r="G108" s="6" t="s">
        <v>208</v>
      </c>
      <c r="H108" s="7">
        <v>45198</v>
      </c>
      <c r="I108" s="7">
        <v>45275</v>
      </c>
      <c r="J108" s="13">
        <f t="shared" si="6"/>
        <v>174350</v>
      </c>
      <c r="K108" s="13">
        <f t="shared" si="7"/>
        <v>6974</v>
      </c>
      <c r="L108" s="14">
        <f t="shared" si="8"/>
        <v>2440.9</v>
      </c>
      <c r="M108" s="14">
        <f t="shared" si="9"/>
        <v>2510.64</v>
      </c>
      <c r="N108" s="14">
        <f t="shared" si="10"/>
        <v>627.66</v>
      </c>
      <c r="O108" s="14">
        <f t="shared" si="11"/>
        <v>1394.8</v>
      </c>
      <c r="P108" s="6"/>
    </row>
    <row r="109" ht="27" customHeight="1" spans="1:16">
      <c r="A109" s="6">
        <v>106</v>
      </c>
      <c r="B109" s="6" t="s">
        <v>351</v>
      </c>
      <c r="C109" s="6" t="s">
        <v>209</v>
      </c>
      <c r="D109" s="6">
        <v>204</v>
      </c>
      <c r="E109" s="6" t="s">
        <v>16</v>
      </c>
      <c r="F109" s="6">
        <v>555.95</v>
      </c>
      <c r="G109" s="6" t="s">
        <v>210</v>
      </c>
      <c r="H109" s="7">
        <v>45198</v>
      </c>
      <c r="I109" s="7">
        <v>45275</v>
      </c>
      <c r="J109" s="13">
        <f t="shared" si="6"/>
        <v>555950</v>
      </c>
      <c r="K109" s="13">
        <f t="shared" si="7"/>
        <v>22238</v>
      </c>
      <c r="L109" s="14">
        <f t="shared" si="8"/>
        <v>7783.3</v>
      </c>
      <c r="M109" s="14">
        <f t="shared" si="9"/>
        <v>8005.68</v>
      </c>
      <c r="N109" s="14">
        <f t="shared" si="10"/>
        <v>2001.42</v>
      </c>
      <c r="O109" s="14">
        <f t="shared" si="11"/>
        <v>4447.6</v>
      </c>
      <c r="P109" s="6"/>
    </row>
    <row r="110" ht="27" customHeight="1" spans="1:16">
      <c r="A110" s="6">
        <v>107</v>
      </c>
      <c r="B110" s="6" t="s">
        <v>352</v>
      </c>
      <c r="C110" s="6" t="s">
        <v>211</v>
      </c>
      <c r="D110" s="6">
        <v>23</v>
      </c>
      <c r="E110" s="6" t="s">
        <v>16</v>
      </c>
      <c r="F110" s="6">
        <v>41.8</v>
      </c>
      <c r="G110" s="6" t="s">
        <v>212</v>
      </c>
      <c r="H110" s="7">
        <v>45198</v>
      </c>
      <c r="I110" s="7">
        <v>45275</v>
      </c>
      <c r="J110" s="13">
        <f t="shared" si="6"/>
        <v>41800</v>
      </c>
      <c r="K110" s="13">
        <f t="shared" si="7"/>
        <v>1672</v>
      </c>
      <c r="L110" s="14">
        <f t="shared" si="8"/>
        <v>585.2</v>
      </c>
      <c r="M110" s="14">
        <f t="shared" si="9"/>
        <v>601.92</v>
      </c>
      <c r="N110" s="14">
        <f t="shared" si="10"/>
        <v>150.48</v>
      </c>
      <c r="O110" s="14">
        <f t="shared" si="11"/>
        <v>334.4</v>
      </c>
      <c r="P110" s="6"/>
    </row>
    <row r="111" ht="27" customHeight="1" spans="1:16">
      <c r="A111" s="6">
        <v>108</v>
      </c>
      <c r="B111" s="6" t="s">
        <v>353</v>
      </c>
      <c r="C111" s="6" t="s">
        <v>213</v>
      </c>
      <c r="D111" s="6">
        <v>23</v>
      </c>
      <c r="E111" s="6" t="s">
        <v>16</v>
      </c>
      <c r="F111" s="6">
        <v>114.2</v>
      </c>
      <c r="G111" s="6" t="s">
        <v>214</v>
      </c>
      <c r="H111" s="7">
        <v>45198</v>
      </c>
      <c r="I111" s="7">
        <v>45275</v>
      </c>
      <c r="J111" s="13">
        <f t="shared" si="6"/>
        <v>114200</v>
      </c>
      <c r="K111" s="13">
        <f t="shared" si="7"/>
        <v>4568</v>
      </c>
      <c r="L111" s="14">
        <f t="shared" si="8"/>
        <v>1598.8</v>
      </c>
      <c r="M111" s="14">
        <f t="shared" si="9"/>
        <v>1644.48</v>
      </c>
      <c r="N111" s="14">
        <f t="shared" si="10"/>
        <v>411.12</v>
      </c>
      <c r="O111" s="14">
        <f t="shared" si="11"/>
        <v>913.6</v>
      </c>
      <c r="P111" s="6"/>
    </row>
    <row r="112" ht="27" customHeight="1" spans="1:16">
      <c r="A112" s="6">
        <v>109</v>
      </c>
      <c r="B112" s="6" t="s">
        <v>354</v>
      </c>
      <c r="C112" s="6" t="s">
        <v>215</v>
      </c>
      <c r="D112" s="6">
        <v>75</v>
      </c>
      <c r="E112" s="6" t="s">
        <v>16</v>
      </c>
      <c r="F112" s="6">
        <v>107.5</v>
      </c>
      <c r="G112" s="6" t="s">
        <v>216</v>
      </c>
      <c r="H112" s="7">
        <v>45198</v>
      </c>
      <c r="I112" s="7">
        <v>45275</v>
      </c>
      <c r="J112" s="13">
        <f t="shared" si="6"/>
        <v>107500</v>
      </c>
      <c r="K112" s="13">
        <f t="shared" si="7"/>
        <v>4300</v>
      </c>
      <c r="L112" s="14">
        <f t="shared" si="8"/>
        <v>1505</v>
      </c>
      <c r="M112" s="14">
        <f t="shared" si="9"/>
        <v>1548</v>
      </c>
      <c r="N112" s="14">
        <f t="shared" si="10"/>
        <v>387</v>
      </c>
      <c r="O112" s="14">
        <f t="shared" si="11"/>
        <v>860</v>
      </c>
      <c r="P112" s="6"/>
    </row>
    <row r="113" ht="27" customHeight="1" spans="1:16">
      <c r="A113" s="6">
        <v>110</v>
      </c>
      <c r="B113" s="6" t="s">
        <v>355</v>
      </c>
      <c r="C113" s="6" t="s">
        <v>217</v>
      </c>
      <c r="D113" s="6">
        <v>90</v>
      </c>
      <c r="E113" s="6" t="s">
        <v>16</v>
      </c>
      <c r="F113" s="6">
        <v>638.17</v>
      </c>
      <c r="G113" s="6" t="s">
        <v>62</v>
      </c>
      <c r="H113" s="7">
        <v>45198</v>
      </c>
      <c r="I113" s="7">
        <v>45275</v>
      </c>
      <c r="J113" s="13">
        <f t="shared" si="6"/>
        <v>638170</v>
      </c>
      <c r="K113" s="13">
        <f t="shared" si="7"/>
        <v>25526.8</v>
      </c>
      <c r="L113" s="14">
        <f t="shared" si="8"/>
        <v>8934.38</v>
      </c>
      <c r="M113" s="14">
        <f t="shared" si="9"/>
        <v>9189.65</v>
      </c>
      <c r="N113" s="14">
        <f t="shared" si="10"/>
        <v>2297.41</v>
      </c>
      <c r="O113" s="14">
        <f t="shared" si="11"/>
        <v>5105.36</v>
      </c>
      <c r="P113" s="6"/>
    </row>
    <row r="114" ht="27" customHeight="1" spans="1:16">
      <c r="A114" s="6">
        <v>111</v>
      </c>
      <c r="B114" s="6" t="s">
        <v>356</v>
      </c>
      <c r="C114" s="6" t="s">
        <v>218</v>
      </c>
      <c r="D114" s="6">
        <v>73</v>
      </c>
      <c r="E114" s="6" t="s">
        <v>16</v>
      </c>
      <c r="F114" s="6">
        <v>272</v>
      </c>
      <c r="G114" s="6" t="s">
        <v>219</v>
      </c>
      <c r="H114" s="7">
        <v>45198</v>
      </c>
      <c r="I114" s="7">
        <v>45275</v>
      </c>
      <c r="J114" s="13">
        <f t="shared" si="6"/>
        <v>272000</v>
      </c>
      <c r="K114" s="13">
        <f t="shared" si="7"/>
        <v>10880</v>
      </c>
      <c r="L114" s="14">
        <f t="shared" si="8"/>
        <v>3808</v>
      </c>
      <c r="M114" s="14">
        <f t="shared" si="9"/>
        <v>3916.8</v>
      </c>
      <c r="N114" s="14">
        <f t="shared" si="10"/>
        <v>979.2</v>
      </c>
      <c r="O114" s="14">
        <f t="shared" si="11"/>
        <v>2176</v>
      </c>
      <c r="P114" s="6"/>
    </row>
    <row r="115" ht="27" customHeight="1" spans="1:16">
      <c r="A115" s="6">
        <v>112</v>
      </c>
      <c r="B115" s="6" t="s">
        <v>357</v>
      </c>
      <c r="C115" s="6" t="s">
        <v>220</v>
      </c>
      <c r="D115" s="6">
        <v>74</v>
      </c>
      <c r="E115" s="6" t="s">
        <v>16</v>
      </c>
      <c r="F115" s="6">
        <v>371.66</v>
      </c>
      <c r="G115" s="6" t="s">
        <v>221</v>
      </c>
      <c r="H115" s="7">
        <v>45198</v>
      </c>
      <c r="I115" s="7">
        <v>45275</v>
      </c>
      <c r="J115" s="13">
        <f t="shared" si="6"/>
        <v>371660</v>
      </c>
      <c r="K115" s="13">
        <f t="shared" si="7"/>
        <v>14866.4</v>
      </c>
      <c r="L115" s="14">
        <f t="shared" si="8"/>
        <v>5203.24</v>
      </c>
      <c r="M115" s="14">
        <f t="shared" si="9"/>
        <v>5351.9</v>
      </c>
      <c r="N115" s="14">
        <f t="shared" si="10"/>
        <v>1337.98</v>
      </c>
      <c r="O115" s="14">
        <f t="shared" si="11"/>
        <v>2973.28</v>
      </c>
      <c r="P115" s="6"/>
    </row>
    <row r="116" ht="27" customHeight="1" spans="1:16">
      <c r="A116" s="6">
        <v>113</v>
      </c>
      <c r="B116" s="6" t="s">
        <v>358</v>
      </c>
      <c r="C116" s="6" t="s">
        <v>222</v>
      </c>
      <c r="D116" s="6">
        <v>44</v>
      </c>
      <c r="E116" s="6" t="s">
        <v>16</v>
      </c>
      <c r="F116" s="6">
        <v>182.2</v>
      </c>
      <c r="G116" s="6" t="s">
        <v>75</v>
      </c>
      <c r="H116" s="7">
        <v>45198</v>
      </c>
      <c r="I116" s="7">
        <v>45275</v>
      </c>
      <c r="J116" s="13">
        <f t="shared" si="6"/>
        <v>182200</v>
      </c>
      <c r="K116" s="13">
        <f t="shared" si="7"/>
        <v>7288</v>
      </c>
      <c r="L116" s="14">
        <f t="shared" si="8"/>
        <v>2550.8</v>
      </c>
      <c r="M116" s="14">
        <f t="shared" si="9"/>
        <v>2623.68</v>
      </c>
      <c r="N116" s="14">
        <f t="shared" si="10"/>
        <v>655.92</v>
      </c>
      <c r="O116" s="14">
        <f t="shared" si="11"/>
        <v>1457.6</v>
      </c>
      <c r="P116" s="6"/>
    </row>
    <row r="117" ht="27" customHeight="1" spans="1:16">
      <c r="A117" s="6">
        <v>114</v>
      </c>
      <c r="B117" s="6" t="s">
        <v>359</v>
      </c>
      <c r="C117" s="6" t="s">
        <v>223</v>
      </c>
      <c r="D117" s="6">
        <v>14</v>
      </c>
      <c r="E117" s="6" t="s">
        <v>16</v>
      </c>
      <c r="F117" s="6">
        <v>34.7</v>
      </c>
      <c r="G117" s="6" t="s">
        <v>224</v>
      </c>
      <c r="H117" s="7">
        <v>45198</v>
      </c>
      <c r="I117" s="7">
        <v>45275</v>
      </c>
      <c r="J117" s="13">
        <f t="shared" si="6"/>
        <v>34700</v>
      </c>
      <c r="K117" s="13">
        <f t="shared" si="7"/>
        <v>1388</v>
      </c>
      <c r="L117" s="14">
        <f t="shared" si="8"/>
        <v>485.8</v>
      </c>
      <c r="M117" s="14">
        <f t="shared" si="9"/>
        <v>499.68</v>
      </c>
      <c r="N117" s="14">
        <f t="shared" si="10"/>
        <v>124.92</v>
      </c>
      <c r="O117" s="14">
        <f t="shared" si="11"/>
        <v>277.6</v>
      </c>
      <c r="P117" s="6"/>
    </row>
    <row r="118" ht="27" customHeight="1" spans="1:16">
      <c r="A118" s="6">
        <v>115</v>
      </c>
      <c r="B118" s="6" t="s">
        <v>360</v>
      </c>
      <c r="C118" s="6" t="s">
        <v>225</v>
      </c>
      <c r="D118" s="6">
        <v>52</v>
      </c>
      <c r="E118" s="6" t="s">
        <v>16</v>
      </c>
      <c r="F118" s="6">
        <v>121.9</v>
      </c>
      <c r="G118" s="6" t="s">
        <v>226</v>
      </c>
      <c r="H118" s="7">
        <v>45198</v>
      </c>
      <c r="I118" s="7">
        <v>45275</v>
      </c>
      <c r="J118" s="13">
        <f t="shared" si="6"/>
        <v>121900</v>
      </c>
      <c r="K118" s="13">
        <f t="shared" si="7"/>
        <v>4876</v>
      </c>
      <c r="L118" s="14">
        <f t="shared" si="8"/>
        <v>1706.6</v>
      </c>
      <c r="M118" s="14">
        <f t="shared" si="9"/>
        <v>1755.36</v>
      </c>
      <c r="N118" s="14">
        <f t="shared" si="10"/>
        <v>438.84</v>
      </c>
      <c r="O118" s="14">
        <f t="shared" si="11"/>
        <v>975.2</v>
      </c>
      <c r="P118" s="6"/>
    </row>
    <row r="119" ht="27" customHeight="1" spans="1:16">
      <c r="A119" s="6">
        <v>116</v>
      </c>
      <c r="B119" s="6" t="s">
        <v>361</v>
      </c>
      <c r="C119" s="6" t="s">
        <v>227</v>
      </c>
      <c r="D119" s="6">
        <v>360</v>
      </c>
      <c r="E119" s="6" t="s">
        <v>16</v>
      </c>
      <c r="F119" s="6">
        <v>523.78</v>
      </c>
      <c r="G119" s="6" t="s">
        <v>228</v>
      </c>
      <c r="H119" s="7">
        <v>45198</v>
      </c>
      <c r="I119" s="7">
        <v>45275</v>
      </c>
      <c r="J119" s="13">
        <f t="shared" si="6"/>
        <v>523780</v>
      </c>
      <c r="K119" s="13">
        <f t="shared" si="7"/>
        <v>20951.2</v>
      </c>
      <c r="L119" s="14">
        <f t="shared" si="8"/>
        <v>7332.92</v>
      </c>
      <c r="M119" s="14">
        <f t="shared" si="9"/>
        <v>7542.43</v>
      </c>
      <c r="N119" s="14">
        <f t="shared" si="10"/>
        <v>1885.61</v>
      </c>
      <c r="O119" s="14">
        <f t="shared" si="11"/>
        <v>4190.24</v>
      </c>
      <c r="P119" s="6"/>
    </row>
    <row r="120" ht="27" customHeight="1" spans="1:16">
      <c r="A120" s="6">
        <v>117</v>
      </c>
      <c r="B120" s="6" t="s">
        <v>362</v>
      </c>
      <c r="C120" s="6" t="s">
        <v>229</v>
      </c>
      <c r="D120" s="6">
        <v>32</v>
      </c>
      <c r="E120" s="6" t="s">
        <v>16</v>
      </c>
      <c r="F120" s="6">
        <v>188.85</v>
      </c>
      <c r="G120" s="6" t="s">
        <v>230</v>
      </c>
      <c r="H120" s="7">
        <v>45207</v>
      </c>
      <c r="I120" s="7">
        <v>45275</v>
      </c>
      <c r="J120" s="13">
        <f t="shared" si="6"/>
        <v>188850</v>
      </c>
      <c r="K120" s="13">
        <f t="shared" si="7"/>
        <v>7554</v>
      </c>
      <c r="L120" s="14">
        <f t="shared" si="8"/>
        <v>2643.9</v>
      </c>
      <c r="M120" s="14">
        <f t="shared" si="9"/>
        <v>2719.44</v>
      </c>
      <c r="N120" s="14">
        <f t="shared" si="10"/>
        <v>679.86</v>
      </c>
      <c r="O120" s="14">
        <f t="shared" si="11"/>
        <v>1510.8</v>
      </c>
      <c r="P120" s="6"/>
    </row>
    <row r="121" ht="27" customHeight="1" spans="1:16">
      <c r="A121" s="6">
        <v>118</v>
      </c>
      <c r="B121" s="6" t="s">
        <v>363</v>
      </c>
      <c r="C121" s="6" t="s">
        <v>231</v>
      </c>
      <c r="D121" s="6">
        <v>510</v>
      </c>
      <c r="E121" s="6" t="s">
        <v>16</v>
      </c>
      <c r="F121" s="6">
        <v>813.500000000001</v>
      </c>
      <c r="G121" s="6" t="s">
        <v>232</v>
      </c>
      <c r="H121" s="7">
        <v>45212</v>
      </c>
      <c r="I121" s="7">
        <v>45275</v>
      </c>
      <c r="J121" s="13">
        <f t="shared" si="6"/>
        <v>813500.000000001</v>
      </c>
      <c r="K121" s="13">
        <f t="shared" si="7"/>
        <v>32540</v>
      </c>
      <c r="L121" s="14">
        <f t="shared" si="8"/>
        <v>11389</v>
      </c>
      <c r="M121" s="14">
        <f t="shared" si="9"/>
        <v>11714.4</v>
      </c>
      <c r="N121" s="14">
        <f t="shared" si="10"/>
        <v>2928.6</v>
      </c>
      <c r="O121" s="14">
        <f t="shared" si="11"/>
        <v>6508</v>
      </c>
      <c r="P121" s="6"/>
    </row>
    <row r="122" ht="27" customHeight="1" spans="1:16">
      <c r="A122" s="6">
        <v>119</v>
      </c>
      <c r="B122" s="6" t="s">
        <v>364</v>
      </c>
      <c r="C122" s="6" t="s">
        <v>233</v>
      </c>
      <c r="D122" s="6">
        <v>483</v>
      </c>
      <c r="E122" s="6" t="s">
        <v>16</v>
      </c>
      <c r="F122" s="6">
        <v>726.19</v>
      </c>
      <c r="G122" s="6" t="s">
        <v>234</v>
      </c>
      <c r="H122" s="7">
        <v>45207</v>
      </c>
      <c r="I122" s="7">
        <v>45275</v>
      </c>
      <c r="J122" s="13">
        <f t="shared" si="6"/>
        <v>726190</v>
      </c>
      <c r="K122" s="13">
        <f t="shared" si="7"/>
        <v>29047.6</v>
      </c>
      <c r="L122" s="14">
        <f t="shared" si="8"/>
        <v>10166.66</v>
      </c>
      <c r="M122" s="14">
        <f t="shared" si="9"/>
        <v>10457.14</v>
      </c>
      <c r="N122" s="14">
        <f t="shared" si="10"/>
        <v>2614.28</v>
      </c>
      <c r="O122" s="14">
        <f t="shared" si="11"/>
        <v>5809.52</v>
      </c>
      <c r="P122" s="6"/>
    </row>
    <row r="123" ht="27" customHeight="1" spans="1:16">
      <c r="A123" s="15">
        <v>120</v>
      </c>
      <c r="B123" s="16" t="s">
        <v>365</v>
      </c>
      <c r="C123" s="17" t="s">
        <v>235</v>
      </c>
      <c r="D123" s="18">
        <v>19</v>
      </c>
      <c r="E123" s="15" t="s">
        <v>16</v>
      </c>
      <c r="F123" s="18">
        <v>41.6</v>
      </c>
      <c r="G123" s="15" t="s">
        <v>202</v>
      </c>
      <c r="H123" s="19">
        <v>45198</v>
      </c>
      <c r="I123" s="19">
        <v>45275</v>
      </c>
      <c r="J123" s="13">
        <f t="shared" si="6"/>
        <v>41600</v>
      </c>
      <c r="K123" s="14">
        <f t="shared" si="7"/>
        <v>1664</v>
      </c>
      <c r="L123" s="14">
        <f t="shared" si="8"/>
        <v>582.4</v>
      </c>
      <c r="M123" s="14">
        <f t="shared" si="9"/>
        <v>599.04</v>
      </c>
      <c r="N123" s="14">
        <f>ROUND(K123*0.29,2)</f>
        <v>482.56</v>
      </c>
      <c r="O123" s="13">
        <v>0</v>
      </c>
      <c r="P123" s="15" t="s">
        <v>366</v>
      </c>
    </row>
    <row r="124" spans="1:16">
      <c r="A124" s="12"/>
      <c r="B124" s="12"/>
      <c r="C124" s="12"/>
      <c r="D124" s="12">
        <f>SUM(D4:D123)</f>
        <v>9453</v>
      </c>
      <c r="E124" s="12"/>
      <c r="F124" s="12">
        <f>SUM(F4:F123)</f>
        <v>31483.88</v>
      </c>
      <c r="G124" s="12"/>
      <c r="H124" s="12"/>
      <c r="I124" s="12"/>
      <c r="J124" s="12">
        <f t="shared" ref="J124:O124" si="12">SUM(J4:J123)</f>
        <v>31483880</v>
      </c>
      <c r="K124" s="12">
        <f t="shared" si="12"/>
        <v>1259355.2</v>
      </c>
      <c r="L124" s="12">
        <f t="shared" si="12"/>
        <v>440774.32</v>
      </c>
      <c r="M124" s="12">
        <f t="shared" si="12"/>
        <v>453367.86</v>
      </c>
      <c r="N124" s="12">
        <f t="shared" si="12"/>
        <v>113674.78</v>
      </c>
      <c r="O124" s="12">
        <f t="shared" si="12"/>
        <v>251538.24</v>
      </c>
      <c r="P124" s="12"/>
    </row>
  </sheetData>
  <autoFilter ref="A3:P124">
    <extLst/>
  </autoFilter>
  <mergeCells count="2">
    <mergeCell ref="A1:O1"/>
    <mergeCell ref="M2:O2"/>
  </mergeCells>
  <conditionalFormatting sqref="B1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chenziju</dc:creator>
  <cp:lastModifiedBy>郑辉翠</cp:lastModifiedBy>
  <dcterms:created xsi:type="dcterms:W3CDTF">2021-12-18T09:44:00Z</dcterms:created>
  <dcterms:modified xsi:type="dcterms:W3CDTF">2024-05-10T08:17:50Z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39501D5A3C9A41478738EC777C991286_13</vt:lpwstr>
  </property>
</Properties>
</file>