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10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<sst xmlns="http://schemas.openxmlformats.org/spreadsheetml/2006/main" count="609" uniqueCount="427">
  <si>
    <t>从化区2022年政策性农业保险水稻晚造投保情况</t>
  </si>
  <si>
    <t xml:space="preserve">                                                                                    单位：亩、元</t>
  </si>
  <si>
    <t>序号</t>
  </si>
  <si>
    <t>保单号</t>
  </si>
  <si>
    <t>被保险人</t>
  </si>
  <si>
    <t>投保户数</t>
  </si>
  <si>
    <t>保险数量</t>
  </si>
  <si>
    <t>标的种养地点</t>
  </si>
  <si>
    <t>保险
起始日</t>
  </si>
  <si>
    <t>保险
终止日</t>
  </si>
  <si>
    <t>保险金额</t>
  </si>
  <si>
    <t>总保费</t>
  </si>
  <si>
    <t>中央补贴金额</t>
  </si>
  <si>
    <t>市级补贴金额</t>
  </si>
  <si>
    <t>区级补贴金额</t>
  </si>
  <si>
    <t>农户负担金额</t>
  </si>
  <si>
    <t>备注</t>
  </si>
  <si>
    <t>AGUZ12151722Q050192X</t>
  </si>
  <si>
    <t>广州市从化区吕田镇鱼洞村民委员会（罗发钊等30户）</t>
  </si>
  <si>
    <t>水稻</t>
  </si>
  <si>
    <t>吕田镇鱼洞村</t>
  </si>
  <si>
    <t>AGUZ12151722Q050193F</t>
  </si>
  <si>
    <t>广州市和稻丰农业科技发展有限公司</t>
  </si>
  <si>
    <t>吕田镇塘田村</t>
  </si>
  <si>
    <t>AGUZ12151722Q050194N</t>
  </si>
  <si>
    <t>广州钜仁农业科技有限公司</t>
  </si>
  <si>
    <t>AGUZ12151722Q050199A</t>
  </si>
  <si>
    <t>广州市从化区吕田镇桂峰村民委员会（陈燎原等138户）</t>
  </si>
  <si>
    <t>吕田镇桂峰村</t>
  </si>
  <si>
    <t>AGUZ12151722Q050197Y</t>
  </si>
  <si>
    <t>广州市从化区良口镇高沙村民委员会（肖灿廉等12户）</t>
  </si>
  <si>
    <t>良口镇高沙村</t>
  </si>
  <si>
    <t>AGUZ12151722Q050201F</t>
  </si>
  <si>
    <t>广州市花田喜事农业科技有限公司</t>
  </si>
  <si>
    <t>吕田镇联丰村、吕新村</t>
  </si>
  <si>
    <t>AGUZ12151722Q050198F</t>
  </si>
  <si>
    <t>广州市从化区温泉镇龙岗村民委员会（李少颜等456户）</t>
  </si>
  <si>
    <t>温泉镇龙岗村</t>
  </si>
  <si>
    <t>AGUZ12151722Q050200R</t>
  </si>
  <si>
    <t>广州市从化区吕田镇新联村民委员会（潘枚娣等28户）</t>
  </si>
  <si>
    <t>吕田镇新联村</t>
  </si>
  <si>
    <t>AGUZ12151722Q050291H</t>
  </si>
  <si>
    <t>广州市从亿实业有限公司</t>
  </si>
  <si>
    <t>鳌头镇黄罗村</t>
  </si>
  <si>
    <t>AGUZ12151722Q050351M</t>
  </si>
  <si>
    <t>广州市从化区城郊街荷村村民委员会（叶勇强等67户）</t>
  </si>
  <si>
    <t>城郊街道荷村</t>
  </si>
  <si>
    <t>AGUZ12151722Q050287Q</t>
  </si>
  <si>
    <t>广州市从化区鳌头镇白石村民委员会（李柏桃等66户）</t>
  </si>
  <si>
    <t>鳌头镇白石村</t>
  </si>
  <si>
    <t>AGUZ12151722Q050317K</t>
  </si>
  <si>
    <t>广州市从化区鳌头镇高平村民委员会（黄柏洪等156户）</t>
  </si>
  <si>
    <t>鳌头镇高平村</t>
  </si>
  <si>
    <t>AGUZ12151722Q050289M</t>
  </si>
  <si>
    <t>广州市从化区鳌头镇上西村民委员会（欧柱标等82户）</t>
  </si>
  <si>
    <t>鳌头镇上西村</t>
  </si>
  <si>
    <t>AGUZ12151722Q050321I</t>
  </si>
  <si>
    <t>广州市从化区鳌头镇龙潭村民委员会（刘勇玲等123户）</t>
  </si>
  <si>
    <t>鳌头镇龙潭村</t>
  </si>
  <si>
    <t>AGUZ12151722Q050322E</t>
  </si>
  <si>
    <t>广州市从化区鳌头镇松园村民委员会（徐健明等77户）</t>
  </si>
  <si>
    <t>鳌头镇松园村</t>
  </si>
  <si>
    <t>AGUZ12151722Q050303Z</t>
  </si>
  <si>
    <t>广州市从化区鳌头镇横江村民委员会（李敏钊等102户）</t>
  </si>
  <si>
    <t>鳌头镇横江村</t>
  </si>
  <si>
    <t>AGUZ12151722Q050293P</t>
  </si>
  <si>
    <t>广州市从化区鳌头镇新围村民委员会（邓志强等78户）</t>
  </si>
  <si>
    <t xml:space="preserve">鳌头镇新围村 </t>
  </si>
  <si>
    <t>AGUZ12151722Q050299Z</t>
  </si>
  <si>
    <t>广州市从化区鳌头镇民乐村民委员会（李煜基等8户）</t>
  </si>
  <si>
    <t>鳌头镇民乐村</t>
  </si>
  <si>
    <t>AGUZ12151722Q050349Q</t>
  </si>
  <si>
    <t>曾桂华</t>
  </si>
  <si>
    <t>鳌头镇龙聚村</t>
  </si>
  <si>
    <t>AGUZ12151722Q050309L</t>
  </si>
  <si>
    <t>李榕兴</t>
  </si>
  <si>
    <t>鳌头镇下西村</t>
  </si>
  <si>
    <t>AGUZ12151722Q050328H</t>
  </si>
  <si>
    <t>广州市从化区鳌头镇横岭村民委员会（黄关榕等154户）</t>
  </si>
  <si>
    <t>鳌头镇横岭村</t>
  </si>
  <si>
    <t>AGUZ12151722Q050352S</t>
  </si>
  <si>
    <t>广州市从化区鳌头镇西塘村民委员会（冯丽等29户）</t>
  </si>
  <si>
    <t>鳌头镇西塘村</t>
  </si>
  <si>
    <t>AGUZ12151722Q050286F</t>
  </si>
  <si>
    <t>广州市从化区城郊街高步村民委员会（邝伟超等102户）</t>
  </si>
  <si>
    <t>城郊街道高步村</t>
  </si>
  <si>
    <t>AGUZ12151722Q050292L</t>
  </si>
  <si>
    <t>广州市从化区鳌头镇黄罗村民委员会（曾永全等67户）</t>
  </si>
  <si>
    <t>AGUZ12151722Q050348I</t>
  </si>
  <si>
    <t>广州市从化区鳌头镇丁坑村民委员会（陈三娇等192户）</t>
  </si>
  <si>
    <t>鳌头镇丁坑村</t>
  </si>
  <si>
    <t>AGUZ12151722Q050344S</t>
  </si>
  <si>
    <t>广州市从化区鳌头镇龙聚村民委员会（曾锐江等31户）</t>
  </si>
  <si>
    <t>AGUZ12151722Q050339R</t>
  </si>
  <si>
    <t>广州优裕农业专业合作社</t>
  </si>
  <si>
    <t>AGUZ12151722Q050313T</t>
  </si>
  <si>
    <t>广州市从化区鳌头镇石咀村民委员会（吕杰常等135户）</t>
  </si>
  <si>
    <t>鳌头镇石咀村</t>
  </si>
  <si>
    <t>AGUZ12151722Q050330N</t>
  </si>
  <si>
    <t>广州市从化区鳌头镇横坑村民委员会（孙柱良等178户）</t>
  </si>
  <si>
    <t>鳌头镇横坑村</t>
  </si>
  <si>
    <t>AGUZ12151722Q050329D</t>
  </si>
  <si>
    <t>广州市从化区鳌头镇车头村民委员会（肖均和等578户）</t>
  </si>
  <si>
    <t xml:space="preserve">鳌头镇车头村 </t>
  </si>
  <si>
    <t>AGUZ12151722Q050335O</t>
  </si>
  <si>
    <t>广州从化粤旺农业有限公司</t>
  </si>
  <si>
    <t>AGUZ12151722Q050347O</t>
  </si>
  <si>
    <t>广州市众利农业有限公司</t>
  </si>
  <si>
    <t>江埔街道钓里村、罗洞村</t>
  </si>
  <si>
    <t>AGUZ12151722Q050337W</t>
  </si>
  <si>
    <t>广州绿穗农业专业合作社</t>
  </si>
  <si>
    <t>鳌头镇官庄村</t>
  </si>
  <si>
    <t>AGUZ12151722Q050312L</t>
  </si>
  <si>
    <t>欧志兴</t>
  </si>
  <si>
    <t>鳌头镇乌石村</t>
  </si>
  <si>
    <t>AGUZ12151722Q050318E</t>
  </si>
  <si>
    <t>广州市从化区鳌头镇鳌山村民委员会（罗伟球等271户）</t>
  </si>
  <si>
    <t>鳌头镇鳌山村</t>
  </si>
  <si>
    <t>AGUZ12151722Q050338T</t>
  </si>
  <si>
    <t>广州市从化区鳌头镇珊瑚村民委员会（陆国兴等60户）</t>
  </si>
  <si>
    <t>鳌头镇珊瑚村</t>
  </si>
  <si>
    <t>AGUZ12151722Q050341J</t>
  </si>
  <si>
    <t>广州市从化区鳌头镇石联村民委员会（邹柏海等182户）</t>
  </si>
  <si>
    <t>鳌头镇石联村</t>
  </si>
  <si>
    <t>AGUZ12151722Q050314N</t>
  </si>
  <si>
    <t>广州市从化区鳌头镇官庄村民委员会（陈沛星等172户）</t>
  </si>
  <si>
    <t>AGUZ12151722Q050324W</t>
  </si>
  <si>
    <t>广州市从化区鳌头镇月荣村民委员会（陈玉星等238户）</t>
  </si>
  <si>
    <t>鳌头镇月荣村</t>
  </si>
  <si>
    <t>AGUZ12151722Q050306S</t>
  </si>
  <si>
    <t>广州市从化区鳌头镇象新村民委员会（李巨流等40户）</t>
  </si>
  <si>
    <t xml:space="preserve">鳌头镇象新村 </t>
  </si>
  <si>
    <t>AGUZ12151722Q050308F</t>
  </si>
  <si>
    <t>陈伟光</t>
  </si>
  <si>
    <t>鳌头镇象新村</t>
  </si>
  <si>
    <t>AGUZ12151722Q050311R</t>
  </si>
  <si>
    <t>李汉兴</t>
  </si>
  <si>
    <t>鳌头镇西向村</t>
  </si>
  <si>
    <t>AGUZ12151722Q050290D</t>
  </si>
  <si>
    <t>广州市从化区吕田镇三村村民委员会（陈伟强等38户）</t>
  </si>
  <si>
    <t>吕田镇三村村</t>
  </si>
  <si>
    <t>AGUZ12151722Q050320M</t>
  </si>
  <si>
    <t>广州市从化区鳌头镇塘贝村民委员会（孙锐波等41户）</t>
  </si>
  <si>
    <t>鳌头镇塘贝村</t>
  </si>
  <si>
    <t>AGUZ12151722Q050294G</t>
  </si>
  <si>
    <t>广州市从化区鳌头镇西湖村民委员会（冼沃明等24户）</t>
  </si>
  <si>
    <t>鳌头镇西湖村</t>
  </si>
  <si>
    <t>AGUZ12151722Q050340O</t>
  </si>
  <si>
    <t>霍柏强</t>
  </si>
  <si>
    <t>城郊街道光辉村</t>
  </si>
  <si>
    <t>AGUZ12151722Q050305M</t>
  </si>
  <si>
    <t>李燕兴</t>
  </si>
  <si>
    <t>AGUZ12151722Q050319Z</t>
  </si>
  <si>
    <t>广州市从化区鳌头镇新隅村民委员会（李灿辉等483户）</t>
  </si>
  <si>
    <t>鳌头镇新隅村</t>
  </si>
  <si>
    <t>AGUZ12151722Q050297R</t>
  </si>
  <si>
    <t>广州市从化区鳌头镇汾水村民委员会（陈记文293户）</t>
  </si>
  <si>
    <t>鳌头镇汾水村</t>
  </si>
  <si>
    <t>AGUZ12151722Q050316C</t>
  </si>
  <si>
    <t>广州市从化区鳌头镇五丰村民委员会（刘灿荣等35户）</t>
  </si>
  <si>
    <t>鳌头镇五丰村</t>
  </si>
  <si>
    <t>AGUZ12151722Q050295J</t>
  </si>
  <si>
    <t>广州市从化区鳌头镇西山村民委员会（夏伟冲等42户）</t>
  </si>
  <si>
    <t>鳌头镇西山村</t>
  </si>
  <si>
    <t>AGUZ12151722Q050343X</t>
  </si>
  <si>
    <t>广州市从化区鳌头镇大氹村民委员会（李榕开等227户）</t>
  </si>
  <si>
    <t xml:space="preserve">鳌头镇大氹村 </t>
  </si>
  <si>
    <t>AGUZ12151722Q050326P</t>
  </si>
  <si>
    <t>广州市从化区鳌头镇楼星村民委员会（冯国兴等219户）</t>
  </si>
  <si>
    <t>鳌头镇楼星村</t>
  </si>
  <si>
    <t>AGUZ12151722Q050300G</t>
  </si>
  <si>
    <t>广州市从化区鳌头镇新村村民委员会（邹志锋等64户）</t>
  </si>
  <si>
    <t>鳌头镇新村村</t>
  </si>
  <si>
    <t xml:space="preserve">AGUZ12151722Q050336L </t>
  </si>
  <si>
    <t>广州新业农业科技有限公司</t>
  </si>
  <si>
    <t>AGUZ12151722Q050350G</t>
  </si>
  <si>
    <t>广州市从化区鳌头镇小坑村民委员会（刘键文等156户）</t>
  </si>
  <si>
    <t xml:space="preserve">鳌头镇小坑村 </t>
  </si>
  <si>
    <t>AGUZ12151722Q050302T</t>
  </si>
  <si>
    <t>广州市从化区鳌头镇龙田村民委员会（邹小兰等310户）</t>
  </si>
  <si>
    <t>鳌头镇龙田村</t>
  </si>
  <si>
    <t>AGUZ12151722Q050310W</t>
  </si>
  <si>
    <t>欧金雄</t>
  </si>
  <si>
    <t>鳌头镇乌石村、宝溪村</t>
  </si>
  <si>
    <t>AGUZ12151722Q050345Z</t>
  </si>
  <si>
    <t>欧永强</t>
  </si>
  <si>
    <t>AGUZ12151722Q050304S</t>
  </si>
  <si>
    <t>广州市从化区鳌头镇龙星村民委员会（曾炽明等231户）</t>
  </si>
  <si>
    <t>鳌头镇龙星村</t>
  </si>
  <si>
    <t>AGUZ12151722Q050315I</t>
  </si>
  <si>
    <t>广州市从化区江埔街和睦村民委员会（黎永新等107户）</t>
  </si>
  <si>
    <t>江埔街道和睦村</t>
  </si>
  <si>
    <t xml:space="preserve">AGUZ12151722Q050307L </t>
  </si>
  <si>
    <t>广州市从化区鳌头镇帝田村民委员会（徐东明等239户）</t>
  </si>
  <si>
    <t xml:space="preserve">鳌头镇帝田村 </t>
  </si>
  <si>
    <t>AGUZ12151722Q050346U</t>
  </si>
  <si>
    <t>刘玉强</t>
  </si>
  <si>
    <t>AGUZ12151722Q050301Z</t>
  </si>
  <si>
    <t>广州市从化区吕田镇东坑村民委员会（谭玉新等17户）</t>
  </si>
  <si>
    <t>吕田镇东坑村</t>
  </si>
  <si>
    <t>AGUZ12151722Q050331L</t>
  </si>
  <si>
    <t>广州市从化区鳌头镇潭口村民委员会（朱金河等146户）</t>
  </si>
  <si>
    <t>鳌头镇潭口村</t>
  </si>
  <si>
    <t>AGUZ12151722Q050296N</t>
  </si>
  <si>
    <t>广州市从化区鳌头镇黄茅村民委员会（徐玉森等27户）</t>
  </si>
  <si>
    <t>鳌头镇黄茅村</t>
  </si>
  <si>
    <t>AGUZ12151722Q050298V</t>
  </si>
  <si>
    <t>广州市从化区鳌头镇岐田村民委员会（梁桂新等30户）</t>
  </si>
  <si>
    <t>鳌头镇岐田村</t>
  </si>
  <si>
    <t>AGUZ12151722Q050342D</t>
  </si>
  <si>
    <t>广州市从化区鳌头镇务丰村民委员会（唐伟松等450户）</t>
  </si>
  <si>
    <t>鳌头镇务丰村</t>
  </si>
  <si>
    <t>AGUZ12151722Q050353L</t>
  </si>
  <si>
    <t>广州市从化区鳌头镇岭南村民委员会（李国强等619户）</t>
  </si>
  <si>
    <t>鳌头镇岭南村</t>
  </si>
  <si>
    <t>AGUZ12151722Q050333T</t>
  </si>
  <si>
    <t>邹国权</t>
  </si>
  <si>
    <t>AGUZ12151722Q050334Q</t>
  </si>
  <si>
    <t>刘勇标</t>
  </si>
  <si>
    <t>AGUZ12151722Q050288B</t>
  </si>
  <si>
    <t>广州市从化区鳌头镇大岭村民委员会（徐志辉等55户）</t>
  </si>
  <si>
    <t>鳌头镇大岭村</t>
  </si>
  <si>
    <t>AGUZ12151722Q050323A</t>
  </si>
  <si>
    <t>广州市从化区鳌头镇南楼村民委员会（叶敏霞等63户）</t>
  </si>
  <si>
    <t>鳌头镇南楼村</t>
  </si>
  <si>
    <t>AGUZ12151722Q050327L</t>
  </si>
  <si>
    <t>广州越秀风行田园综合体有限公司</t>
  </si>
  <si>
    <t>AGUZ12151722Q050211A</t>
  </si>
  <si>
    <t>广州市景森农业有限公司</t>
  </si>
  <si>
    <t>鳌头镇中塘村、高平村</t>
  </si>
  <si>
    <t>AGUZ12151722Q050210H</t>
  </si>
  <si>
    <t>鳌头镇水西村、凤岐村</t>
  </si>
  <si>
    <t>AGUZ12151722Q050212G</t>
  </si>
  <si>
    <t>李灼华</t>
  </si>
  <si>
    <t>鳌头镇铺锦村、大氹村、高禾村</t>
  </si>
  <si>
    <t>AGUZ12151722Q050219L</t>
  </si>
  <si>
    <t>广州市汇玉硒谷生态农业科技有限公司</t>
  </si>
  <si>
    <t>城郊街道光联村</t>
  </si>
  <si>
    <t>AGUZ12151722Q050220H</t>
  </si>
  <si>
    <t>江埔街道山下村</t>
  </si>
  <si>
    <t>AGUZ12151722Q050216S</t>
  </si>
  <si>
    <t>谭增伟</t>
  </si>
  <si>
    <t>AGUZ12151722Q050221J</t>
  </si>
  <si>
    <t>萧镜初</t>
  </si>
  <si>
    <t>AGUZ12151722Q050214T</t>
  </si>
  <si>
    <t>广州市从化区太平镇银林村民委员会（骆敏培等73户）</t>
  </si>
  <si>
    <t>太平镇银林村</t>
  </si>
  <si>
    <t>AGUZ12151722Q050215Z</t>
  </si>
  <si>
    <t>朱铁桃</t>
  </si>
  <si>
    <t>AGUZ12151722Q050218F</t>
  </si>
  <si>
    <t>黄伟棠</t>
  </si>
  <si>
    <t>鳌头镇西湖村、中塘村</t>
  </si>
  <si>
    <t>AGUZ12151722Q050225D</t>
  </si>
  <si>
    <t>广州市从化区良口镇和丰村民委员会（黄协新等6户）</t>
  </si>
  <si>
    <t>良口镇和丰村</t>
  </si>
  <si>
    <t>AGUZ12151722Q050229K</t>
  </si>
  <si>
    <t>广州市从化区良口镇良平村民委员会（黄柱根等682户）</t>
  </si>
  <si>
    <t>良口镇良平村</t>
  </si>
  <si>
    <t>AGUZ12151722Q050227U</t>
  </si>
  <si>
    <t>广州市从化区良口镇少沙村民委员会（梁毅平等222户）</t>
  </si>
  <si>
    <t>良口镇少沙村</t>
  </si>
  <si>
    <t>AGUZ12151722Q050231O</t>
  </si>
  <si>
    <t>广州市从化区良口镇石岭村民委员会（陈国伟等80户）</t>
  </si>
  <si>
    <t>良口镇石岭村</t>
  </si>
  <si>
    <t>AGUZ12151722Q050226S</t>
  </si>
  <si>
    <t>广州市从化区温泉镇龙新村民委员会（李小华等75户）</t>
  </si>
  <si>
    <t>温泉镇龙新村</t>
  </si>
  <si>
    <t>AGUZ12151722Q050224B</t>
  </si>
  <si>
    <t>广州市从化区吕田镇狮象村民委员会（巢朝光等123户）</t>
  </si>
  <si>
    <t>吕田镇狮象村</t>
  </si>
  <si>
    <t>AGUZ12151722Q050238G</t>
  </si>
  <si>
    <t>广州市从化区吕田镇塘基村民委员会（巢房居等29户）</t>
  </si>
  <si>
    <t>吕田镇塘基村</t>
  </si>
  <si>
    <t>AGUZ12151722Q050228V</t>
  </si>
  <si>
    <t>广州市从化区吕田镇莲麻村民委员会（刘东方等29户）</t>
  </si>
  <si>
    <t>吕田镇莲麻村</t>
  </si>
  <si>
    <t>AGUZ12151722Q050232S</t>
  </si>
  <si>
    <t>广州市从化区吕田镇吕新村民委员会（杨达等186户）</t>
  </si>
  <si>
    <t>吕田镇吕新村</t>
  </si>
  <si>
    <t>AGUZ12151722Q050223Z</t>
  </si>
  <si>
    <t>广州市从化区吕田镇份田村民委员会（潘希明等17户）</t>
  </si>
  <si>
    <t>吕田镇份田村</t>
  </si>
  <si>
    <t>AGUZ12151722Q050222K</t>
  </si>
  <si>
    <t>广州市从化区吕田镇水埔村民委员会（李观灵等91户）</t>
  </si>
  <si>
    <t>吕田镇水埔村</t>
  </si>
  <si>
    <t>AGUZ12151722Q050237C</t>
  </si>
  <si>
    <t>广州市从化区吕田镇竹坑村民委员会（李灼明等216户）</t>
  </si>
  <si>
    <t>吕田镇竹坑村</t>
  </si>
  <si>
    <t>AGUZ12151722Q050242O</t>
  </si>
  <si>
    <t>广州市从化区城郊街白岗村民委员会（戚华添等12户）</t>
  </si>
  <si>
    <t>城郊街道白岗村</t>
  </si>
  <si>
    <t>AGUZ12151722Q050240D</t>
  </si>
  <si>
    <t>广州艾米会生态农业科技有限公司</t>
  </si>
  <si>
    <t>城郊街道三将军村</t>
  </si>
  <si>
    <t>AGUZ12151722Q050241V</t>
  </si>
  <si>
    <t>街口街道团星村</t>
  </si>
  <si>
    <t>AGUZ12151722Q050236K</t>
  </si>
  <si>
    <t>广州市从化区良口镇赤树村民委员会（李永添等15户）</t>
  </si>
  <si>
    <t>良口镇赤树村</t>
  </si>
  <si>
    <t>AGUZ12151722Q050235G</t>
  </si>
  <si>
    <t>广州市从化区鳌头镇新兔村民委员会（庾湛明等64户）</t>
  </si>
  <si>
    <t>鳌头镇新兔村</t>
  </si>
  <si>
    <t>AGUZ12151722Q050250N</t>
  </si>
  <si>
    <t>广州市从化区吕田镇吕中村民委员会（曾石坚410户）</t>
  </si>
  <si>
    <t>吕田镇吕中村</t>
  </si>
  <si>
    <t>AGUZ12151722Q050239L</t>
  </si>
  <si>
    <t>广州市从化区江埔街凤二村民委员会（石秋莲等32户）</t>
  </si>
  <si>
    <t>江埔街道凤二村</t>
  </si>
  <si>
    <t>AGUZ12151722Q050247O</t>
  </si>
  <si>
    <t>广州市从化区良口镇石明村民委员会（杨国荣等170户）</t>
  </si>
  <si>
    <t>良口镇石明村</t>
  </si>
  <si>
    <t>AGUZ12151722Q050248H</t>
  </si>
  <si>
    <t>广州市从化区吕田镇联丰村民委员会（罗金花等290户）</t>
  </si>
  <si>
    <t>吕田镇联丰村</t>
  </si>
  <si>
    <t>AGUZ12151722Q050245R</t>
  </si>
  <si>
    <t>广州市从化区街口街石潭村民委员会（戚锦荣等10户）</t>
  </si>
  <si>
    <t>街口街道石潭村</t>
  </si>
  <si>
    <t>AGUZ12151722Q050246W</t>
  </si>
  <si>
    <t>广州市从化区鳌头镇铺锦村民委员会（李润森61户）</t>
  </si>
  <si>
    <t>鳌头镇铺锦村</t>
  </si>
  <si>
    <t>AGUZ12151722Q050251M</t>
  </si>
  <si>
    <t>广州市从化区良口镇达溪村民委员会（李文淼等1户）</t>
  </si>
  <si>
    <t>良口镇达溪村</t>
  </si>
  <si>
    <t>AGUZ12151722Q050253X</t>
  </si>
  <si>
    <t>广州市从化区城郊街光联村民委员会（龙焕均等31户）</t>
  </si>
  <si>
    <t>AGUZ12151722Q050259S</t>
  </si>
  <si>
    <t>广州市从化区良口镇良明村民委员会（何国华等677户）</t>
  </si>
  <si>
    <t>良口镇良明村</t>
  </si>
  <si>
    <t>AGUZ12151722Q050254W</t>
  </si>
  <si>
    <t>广州市从化区良口镇长流村民委员会（杨金进等9户）</t>
  </si>
  <si>
    <t>良口镇长流村</t>
  </si>
  <si>
    <t>AGUZ12151722Q050257H</t>
  </si>
  <si>
    <t>广州市从化区温泉镇新田村民委员会（苏远芳等151户）</t>
  </si>
  <si>
    <t>温泉镇新田村</t>
  </si>
  <si>
    <t>AGUZ12151722Q050255J</t>
  </si>
  <si>
    <t>广州市从化区城郊街新星村民委员会（谢柱兴等5户）</t>
  </si>
  <si>
    <t>城郊街道新星村</t>
  </si>
  <si>
    <t>AGUZ12151722Q050256I</t>
  </si>
  <si>
    <t>广州市从化区吕田镇安山村民委员会（白崇泰等121户）</t>
  </si>
  <si>
    <t>吕田镇安山村</t>
  </si>
  <si>
    <t>AGUZ12151722Q050260W</t>
  </si>
  <si>
    <t>广州市从化区鳌头镇中塘村民委员会（曾榕莲等34户）</t>
  </si>
  <si>
    <t>鳌头镇中塘村</t>
  </si>
  <si>
    <t>AGUZ12151722Q050269N</t>
  </si>
  <si>
    <t>广州市从化区鳌头镇高禾村民委员会（李天疆等64户）</t>
  </si>
  <si>
    <t>鳌头镇高禾村</t>
  </si>
  <si>
    <t>AGUZ12151722Q050261F</t>
  </si>
  <si>
    <t>广州市从化区鳌头镇山心村民委员会（何伟文等64户）</t>
  </si>
  <si>
    <t>鳌头镇山心村</t>
  </si>
  <si>
    <t>AGUZ12151722Q050258T</t>
  </si>
  <si>
    <t>广州市从化区城郊街矮岭村民委员会（邹金华等7户）</t>
  </si>
  <si>
    <t>城郊街道矮岭村</t>
  </si>
  <si>
    <t>AGUZ12151722Q050263X</t>
  </si>
  <si>
    <t>广州市从化区良口镇良新村民委员会（朱志平等84户）</t>
  </si>
  <si>
    <t>良口镇良新村</t>
  </si>
  <si>
    <t>AGUZ12151722Q050267V</t>
  </si>
  <si>
    <t>广州市从化区鳌头镇洲洞村民委员会（黄敬辉等94户）</t>
  </si>
  <si>
    <t>鳌头镇洲洞村</t>
  </si>
  <si>
    <t>AGUZ12151722Q050271Y</t>
  </si>
  <si>
    <t>广州市从化区鳌头镇下西村民委员会（李焕基等127户）</t>
  </si>
  <si>
    <t>AGUZ12151722Q050265D</t>
  </si>
  <si>
    <t>广州市从化区鳌头镇龙角村民委员会（邱金贤等270户）</t>
  </si>
  <si>
    <t>鳌头镇龙角村</t>
  </si>
  <si>
    <t>AGUZ12151722Q050266M</t>
  </si>
  <si>
    <t>广州市从化区鳌头镇中心村民委员会（陈云添等26户）</t>
  </si>
  <si>
    <t>鳌头镇中心村</t>
  </si>
  <si>
    <t>AGUZ12151722Q050264T</t>
  </si>
  <si>
    <t>广州市从化区鳌头镇白兔村民委员会（马灿波等227户）</t>
  </si>
  <si>
    <t>鳌头镇白兔村</t>
  </si>
  <si>
    <t>AGUZ12151722Q050270Q</t>
  </si>
  <si>
    <t>广州市从化区鳌头镇鹿田村民委员会（陈木新等322户）</t>
  </si>
  <si>
    <t>鳌头镇鹿田村</t>
  </si>
  <si>
    <t>AGUZ12151722Q050273O</t>
  </si>
  <si>
    <t>广州市从化区鳌头镇凤岐村民委员会（谭活洲等71户）</t>
  </si>
  <si>
    <t>鳌头镇凤歧村</t>
  </si>
  <si>
    <t>AGUZ12151722Q050268E</t>
  </si>
  <si>
    <t>广州市从化区鳌头镇西向村民委员会（欧活能等86户）</t>
  </si>
  <si>
    <t>AGUZ12151722Q050278O</t>
  </si>
  <si>
    <t>广州市从化区鳌头镇水西村民委员会（谭新洲等27户）</t>
  </si>
  <si>
    <t>鳌头镇水西村</t>
  </si>
  <si>
    <t>AGUZ12151722Q050272T</t>
  </si>
  <si>
    <t>广州市从化区城郊街麻二村民委员会（李沛泉等210户）</t>
  </si>
  <si>
    <t>城郊街道麻二村</t>
  </si>
  <si>
    <t>AGUZ12151722Q050281C</t>
  </si>
  <si>
    <t>广州市从化区城郊街麻三村民委员会（李奕容等148户）</t>
  </si>
  <si>
    <t>城郊街道麻三村</t>
  </si>
  <si>
    <t>AGUZ12151722Q050276L</t>
  </si>
  <si>
    <t>广州市从化区鳌头镇爱群村民委员会（潘桂针等29户）</t>
  </si>
  <si>
    <t>鳌头镇爱群村</t>
  </si>
  <si>
    <t>AGUZ12151722Q050280R</t>
  </si>
  <si>
    <t>广州市从化区鳌头镇乌石村民委员会（欧添兴等100户）</t>
  </si>
  <si>
    <t>AGUZ12151722Q050274W</t>
  </si>
  <si>
    <t>广州市从化区鳌头镇桥头村民委员会（曾杰兴等64户）</t>
  </si>
  <si>
    <t>鳌头镇桥头村</t>
  </si>
  <si>
    <t>AGUZ12151722Q050279J</t>
  </si>
  <si>
    <t>李清华</t>
  </si>
  <si>
    <t>AGUZ12151722Q050277T</t>
  </si>
  <si>
    <t>广州市从化区鳌头镇沙迳村民委员会（江浩安等109户）</t>
  </si>
  <si>
    <t>鳌头镇沙迳村</t>
  </si>
  <si>
    <t>AGUZ12151722Q050252L</t>
  </si>
  <si>
    <t>龚汝深</t>
  </si>
  <si>
    <t>AGUZ12151722Q050332V</t>
  </si>
  <si>
    <t>广州市从化区鳌头镇石联村民委员会（余剑芬等19户）</t>
  </si>
  <si>
    <t>AGUZ12151722Q050325T</t>
  </si>
  <si>
    <t>广州市从化区鳌头镇大氹村民委员会（罗锐溪等34户）</t>
  </si>
  <si>
    <t>鳌头镇大氹村</t>
  </si>
  <si>
    <t>AGUZ12151722Q050213N</t>
  </si>
  <si>
    <t>广州市从化区吕田镇竹坑村民委员会（李国新等12户）</t>
  </si>
  <si>
    <t>AGUZ12151722Q050230J</t>
  </si>
  <si>
    <t>广州市从化区吕田镇联丰村民委员会（罗志勤等19户）</t>
  </si>
  <si>
    <t>AGUZ12151722Q050243G</t>
  </si>
  <si>
    <t>广州市从化区鳌头镇鹿田村民委员会（胡亦州等9户）</t>
  </si>
  <si>
    <t>AGUZ12151722Q050234B</t>
  </si>
  <si>
    <t>广州市从化区鳌头镇龙角村民委员会（潘泽湖等11户）</t>
  </si>
  <si>
    <t>AGUZ12151722Q050249Z</t>
  </si>
  <si>
    <t>广州市从化区鳌头镇白兔村民委员会（庾国财等11户）</t>
  </si>
  <si>
    <t>AGUZ12151722Q050275Q</t>
  </si>
  <si>
    <t>广州市从化区鳌头镇沙迳村民委员会（汤伟明等9户）</t>
  </si>
  <si>
    <t>AGUZ12151722Q050282N</t>
  </si>
  <si>
    <t>广州市从化区鳌头镇白石村民委员会（江槐清等12户）</t>
  </si>
  <si>
    <t>AGUZ12151722Q050283Y</t>
  </si>
  <si>
    <t>广州市从化区鳌头镇洲洞村民委员会（黄瑞芳等2户）</t>
  </si>
  <si>
    <t>AGUZ12151722Q050284J</t>
  </si>
  <si>
    <t>广州市从化区鳌头镇帝田村民委员会（徐健强等28户）</t>
  </si>
  <si>
    <t>鳌头镇帝田村</t>
  </si>
  <si>
    <t>AGUZ12151722Q050285U</t>
  </si>
  <si>
    <t>广州市从化区鳌头镇横岭村民委员会（谢焯生等21户）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</si>
</sst>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indexed="8"/>
      <name val="仿宋_GB2312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1"/>
  <sheetViews>
    <sheetView tabSelected="1" zoomScale="83" zoomScaleNormal="83" topLeftCell="A139" workbookViewId="0">
      <selection activeCell="R4" sqref="R4"/>
    </sheetView>
  </sheetViews>
  <sheetFormatPr defaultColWidth="12.25" defaultRowHeight="11.25"/>
  <cols>
    <col min="1" max="1" width="7.375" style="2" customWidth="1"/>
    <col min="2" max="3" width="12.25" style="2" customWidth="1"/>
    <col min="4" max="4" width="7.975" style="2" customWidth="1"/>
    <col min="5" max="16384" width="12.25" style="2" customWidth="1"/>
  </cols>
  <sheetData>
    <row r="1" customFormat="1" ht="3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1" ht="2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49" customHeight="1" spans="1:1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6" t="s">
        <v>15</v>
      </c>
      <c r="O3" s="11" t="s">
        <v>16</v>
      </c>
    </row>
    <row r="4" s="2" customFormat="1" ht="45" spans="1:15">
      <c r="A4" s="8">
        <v>1</v>
      </c>
      <c r="B4" s="8" t="s">
        <v>17</v>
      </c>
      <c r="C4" s="8" t="s">
        <v>18</v>
      </c>
      <c r="D4" s="8">
        <v>30</v>
      </c>
      <c r="E4" s="8" t="s">
        <v>19</v>
      </c>
      <c r="F4" s="9">
        <v>58.8</v>
      </c>
      <c r="G4" s="9" t="s">
        <v>20</v>
      </c>
      <c r="H4" s="10">
        <v>44767</v>
      </c>
      <c r="I4" s="10">
        <v>44865</v>
      </c>
      <c r="J4" s="9">
        <f t="shared" ref="J4:J67" si="0">ROUND(F4*1000,2)</f>
        <v>58800</v>
      </c>
      <c r="K4" s="9">
        <f t="shared" ref="K4:K67" si="1">ROUND(F4*40,2)</f>
        <v>2352</v>
      </c>
      <c r="L4" s="9">
        <f t="shared" ref="L4:L67" si="2">ROUND(K4*0.35,2)</f>
        <v>823.2</v>
      </c>
      <c r="M4" s="9">
        <f t="shared" ref="M4:M67" si="3">ROUND(K4*0.36,2)</f>
        <v>846.72</v>
      </c>
      <c r="N4" s="9">
        <f t="shared" ref="N4:N67" si="4">ROUND(K4*0.09,2)</f>
        <v>211.68</v>
      </c>
      <c r="O4" s="9">
        <f t="shared" ref="O4:O67" si="5">ROUND(K4*0.2,2)</f>
        <v>470.4</v>
      </c>
    </row>
    <row r="5" s="2" customFormat="1" ht="33.75" spans="1:15">
      <c r="A5" s="8">
        <v>2</v>
      </c>
      <c r="B5" s="8" t="s">
        <v>21</v>
      </c>
      <c r="C5" s="8" t="s">
        <v>22</v>
      </c>
      <c r="D5" s="8">
        <v>1</v>
      </c>
      <c r="E5" s="8" t="s">
        <v>19</v>
      </c>
      <c r="F5" s="9">
        <v>230</v>
      </c>
      <c r="G5" s="9" t="s">
        <v>23</v>
      </c>
      <c r="H5" s="10">
        <v>44813</v>
      </c>
      <c r="I5" s="10">
        <v>44895</v>
      </c>
      <c r="J5" s="9">
        <f t="shared" si="0"/>
        <v>230000</v>
      </c>
      <c r="K5" s="9">
        <f t="shared" si="1"/>
        <v>9200</v>
      </c>
      <c r="L5" s="9">
        <f t="shared" si="2"/>
        <v>3220</v>
      </c>
      <c r="M5" s="9">
        <f t="shared" si="3"/>
        <v>3312</v>
      </c>
      <c r="N5" s="9">
        <f t="shared" si="4"/>
        <v>828</v>
      </c>
      <c r="O5" s="9">
        <f t="shared" si="5"/>
        <v>1840</v>
      </c>
    </row>
    <row r="6" s="2" customFormat="1" ht="22.5" spans="1:15">
      <c r="A6" s="8">
        <v>3</v>
      </c>
      <c r="B6" s="8" t="s">
        <v>24</v>
      </c>
      <c r="C6" s="8" t="s">
        <v>25</v>
      </c>
      <c r="D6" s="8">
        <v>1</v>
      </c>
      <c r="E6" s="8" t="s">
        <v>19</v>
      </c>
      <c r="F6" s="9">
        <v>63</v>
      </c>
      <c r="G6" s="9" t="s">
        <v>23</v>
      </c>
      <c r="H6" s="10">
        <v>44818</v>
      </c>
      <c r="I6" s="10">
        <v>44895</v>
      </c>
      <c r="J6" s="9">
        <f t="shared" si="0"/>
        <v>63000</v>
      </c>
      <c r="K6" s="9">
        <f t="shared" si="1"/>
        <v>2520</v>
      </c>
      <c r="L6" s="9">
        <f t="shared" si="2"/>
        <v>882</v>
      </c>
      <c r="M6" s="9">
        <f t="shared" si="3"/>
        <v>907.2</v>
      </c>
      <c r="N6" s="9">
        <f t="shared" si="4"/>
        <v>226.8</v>
      </c>
      <c r="O6" s="9">
        <f t="shared" si="5"/>
        <v>504</v>
      </c>
    </row>
    <row r="7" s="2" customFormat="1" ht="45" spans="1:15">
      <c r="A7" s="8">
        <v>4</v>
      </c>
      <c r="B7" s="8" t="s">
        <v>26</v>
      </c>
      <c r="C7" s="8" t="s">
        <v>27</v>
      </c>
      <c r="D7" s="8">
        <v>138</v>
      </c>
      <c r="E7" s="8" t="s">
        <v>19</v>
      </c>
      <c r="F7" s="9">
        <v>288.9</v>
      </c>
      <c r="G7" s="9" t="s">
        <v>28</v>
      </c>
      <c r="H7" s="10">
        <v>44834</v>
      </c>
      <c r="I7" s="10">
        <v>44895</v>
      </c>
      <c r="J7" s="9">
        <f t="shared" si="0"/>
        <v>288900</v>
      </c>
      <c r="K7" s="9">
        <f t="shared" si="1"/>
        <v>11556</v>
      </c>
      <c r="L7" s="9">
        <f t="shared" si="2"/>
        <v>4044.6</v>
      </c>
      <c r="M7" s="9">
        <f t="shared" si="3"/>
        <v>4160.16</v>
      </c>
      <c r="N7" s="9">
        <f t="shared" si="4"/>
        <v>1040.04</v>
      </c>
      <c r="O7" s="9">
        <f t="shared" si="5"/>
        <v>2311.2</v>
      </c>
    </row>
    <row r="8" s="2" customFormat="1" ht="45" spans="1:15">
      <c r="A8" s="8">
        <v>5</v>
      </c>
      <c r="B8" s="8" t="s">
        <v>29</v>
      </c>
      <c r="C8" s="8" t="s">
        <v>30</v>
      </c>
      <c r="D8" s="8">
        <v>12</v>
      </c>
      <c r="E8" s="8" t="s">
        <v>19</v>
      </c>
      <c r="F8" s="9">
        <v>26</v>
      </c>
      <c r="G8" s="9" t="s">
        <v>31</v>
      </c>
      <c r="H8" s="10">
        <v>44834</v>
      </c>
      <c r="I8" s="10">
        <v>44895</v>
      </c>
      <c r="J8" s="9">
        <f t="shared" si="0"/>
        <v>26000</v>
      </c>
      <c r="K8" s="9">
        <f t="shared" si="1"/>
        <v>1040</v>
      </c>
      <c r="L8" s="9">
        <f t="shared" si="2"/>
        <v>364</v>
      </c>
      <c r="M8" s="9">
        <f t="shared" si="3"/>
        <v>374.4</v>
      </c>
      <c r="N8" s="9">
        <f t="shared" si="4"/>
        <v>93.6</v>
      </c>
      <c r="O8" s="9">
        <f t="shared" si="5"/>
        <v>208</v>
      </c>
    </row>
    <row r="9" s="2" customFormat="1" ht="33.75" spans="1:15">
      <c r="A9" s="8">
        <v>6</v>
      </c>
      <c r="B9" s="8" t="s">
        <v>32</v>
      </c>
      <c r="C9" s="8" t="s">
        <v>33</v>
      </c>
      <c r="D9" s="8">
        <v>1</v>
      </c>
      <c r="E9" s="8" t="s">
        <v>19</v>
      </c>
      <c r="F9" s="9">
        <v>400</v>
      </c>
      <c r="G9" s="9" t="s">
        <v>34</v>
      </c>
      <c r="H9" s="10">
        <v>44834</v>
      </c>
      <c r="I9" s="10">
        <v>44895</v>
      </c>
      <c r="J9" s="9">
        <f t="shared" si="0"/>
        <v>400000</v>
      </c>
      <c r="K9" s="9">
        <f t="shared" si="1"/>
        <v>16000</v>
      </c>
      <c r="L9" s="9">
        <f t="shared" si="2"/>
        <v>5600</v>
      </c>
      <c r="M9" s="9">
        <f t="shared" si="3"/>
        <v>5760</v>
      </c>
      <c r="N9" s="9">
        <f t="shared" si="4"/>
        <v>1440</v>
      </c>
      <c r="O9" s="9">
        <f t="shared" si="5"/>
        <v>3200</v>
      </c>
    </row>
    <row r="10" s="2" customFormat="1" ht="45" spans="1:15">
      <c r="A10" s="8">
        <v>7</v>
      </c>
      <c r="B10" s="8" t="s">
        <v>35</v>
      </c>
      <c r="C10" s="8" t="s">
        <v>36</v>
      </c>
      <c r="D10" s="8">
        <v>456</v>
      </c>
      <c r="E10" s="8" t="s">
        <v>19</v>
      </c>
      <c r="F10" s="9">
        <v>664.8</v>
      </c>
      <c r="G10" s="9" t="s">
        <v>37</v>
      </c>
      <c r="H10" s="10">
        <v>44834</v>
      </c>
      <c r="I10" s="10">
        <v>44895</v>
      </c>
      <c r="J10" s="9">
        <f t="shared" si="0"/>
        <v>664800</v>
      </c>
      <c r="K10" s="9">
        <f t="shared" si="1"/>
        <v>26592</v>
      </c>
      <c r="L10" s="9">
        <f t="shared" si="2"/>
        <v>9307.2</v>
      </c>
      <c r="M10" s="9">
        <f t="shared" si="3"/>
        <v>9573.12</v>
      </c>
      <c r="N10" s="9">
        <f t="shared" si="4"/>
        <v>2393.28</v>
      </c>
      <c r="O10" s="9">
        <f t="shared" si="5"/>
        <v>5318.4</v>
      </c>
    </row>
    <row r="11" s="2" customFormat="1" ht="45" spans="1:15">
      <c r="A11" s="8">
        <v>8</v>
      </c>
      <c r="B11" s="8" t="s">
        <v>38</v>
      </c>
      <c r="C11" s="8" t="s">
        <v>39</v>
      </c>
      <c r="D11" s="8">
        <v>28</v>
      </c>
      <c r="E11" s="8" t="s">
        <v>19</v>
      </c>
      <c r="F11" s="9">
        <v>73.7</v>
      </c>
      <c r="G11" s="9" t="s">
        <v>40</v>
      </c>
      <c r="H11" s="10">
        <v>44834</v>
      </c>
      <c r="I11" s="10">
        <v>44895</v>
      </c>
      <c r="J11" s="9">
        <f t="shared" si="0"/>
        <v>73700</v>
      </c>
      <c r="K11" s="9">
        <f t="shared" si="1"/>
        <v>2948</v>
      </c>
      <c r="L11" s="9">
        <f t="shared" si="2"/>
        <v>1031.8</v>
      </c>
      <c r="M11" s="9">
        <f t="shared" si="3"/>
        <v>1061.28</v>
      </c>
      <c r="N11" s="9">
        <f t="shared" si="4"/>
        <v>265.32</v>
      </c>
      <c r="O11" s="9">
        <f t="shared" si="5"/>
        <v>589.6</v>
      </c>
    </row>
    <row r="12" s="2" customFormat="1" ht="22.5" spans="1:15">
      <c r="A12" s="8">
        <v>9</v>
      </c>
      <c r="B12" s="8" t="s">
        <v>41</v>
      </c>
      <c r="C12" s="8" t="s">
        <v>42</v>
      </c>
      <c r="D12" s="8">
        <v>1</v>
      </c>
      <c r="E12" s="8" t="s">
        <v>19</v>
      </c>
      <c r="F12" s="9">
        <v>337.59</v>
      </c>
      <c r="G12" s="9" t="s">
        <v>43</v>
      </c>
      <c r="H12" s="10">
        <v>44805</v>
      </c>
      <c r="I12" s="10">
        <v>44910</v>
      </c>
      <c r="J12" s="9">
        <f t="shared" si="0"/>
        <v>337590</v>
      </c>
      <c r="K12" s="9">
        <f t="shared" si="1"/>
        <v>13503.6</v>
      </c>
      <c r="L12" s="9">
        <f t="shared" si="2"/>
        <v>4726.26</v>
      </c>
      <c r="M12" s="9">
        <f t="shared" si="3"/>
        <v>4861.3</v>
      </c>
      <c r="N12" s="9">
        <f t="shared" si="4"/>
        <v>1215.32</v>
      </c>
      <c r="O12" s="9">
        <f t="shared" si="5"/>
        <v>2700.72</v>
      </c>
    </row>
    <row r="13" s="2" customFormat="1" ht="45" spans="1:15">
      <c r="A13" s="8">
        <v>10</v>
      </c>
      <c r="B13" s="8" t="s">
        <v>44</v>
      </c>
      <c r="C13" s="8" t="s">
        <v>45</v>
      </c>
      <c r="D13" s="8">
        <v>67</v>
      </c>
      <c r="E13" s="8" t="s">
        <v>19</v>
      </c>
      <c r="F13" s="9">
        <v>445.23</v>
      </c>
      <c r="G13" s="9" t="s">
        <v>46</v>
      </c>
      <c r="H13" s="10">
        <v>44805</v>
      </c>
      <c r="I13" s="10">
        <v>44910</v>
      </c>
      <c r="J13" s="9">
        <f t="shared" si="0"/>
        <v>445230</v>
      </c>
      <c r="K13" s="9">
        <f t="shared" si="1"/>
        <v>17809.2</v>
      </c>
      <c r="L13" s="9">
        <f t="shared" si="2"/>
        <v>6233.22</v>
      </c>
      <c r="M13" s="9">
        <f t="shared" si="3"/>
        <v>6411.31</v>
      </c>
      <c r="N13" s="9">
        <f t="shared" si="4"/>
        <v>1602.83</v>
      </c>
      <c r="O13" s="9">
        <f t="shared" si="5"/>
        <v>3561.84</v>
      </c>
    </row>
    <row r="14" s="2" customFormat="1" ht="45" spans="1:15">
      <c r="A14" s="8">
        <v>11</v>
      </c>
      <c r="B14" s="8" t="s">
        <v>47</v>
      </c>
      <c r="C14" s="8" t="s">
        <v>48</v>
      </c>
      <c r="D14" s="8">
        <v>66</v>
      </c>
      <c r="E14" s="8" t="s">
        <v>19</v>
      </c>
      <c r="F14" s="9">
        <v>193.4</v>
      </c>
      <c r="G14" s="9" t="s">
        <v>49</v>
      </c>
      <c r="H14" s="10">
        <v>44805</v>
      </c>
      <c r="I14" s="10">
        <v>44910</v>
      </c>
      <c r="J14" s="9">
        <f t="shared" si="0"/>
        <v>193400</v>
      </c>
      <c r="K14" s="9">
        <f t="shared" si="1"/>
        <v>7736</v>
      </c>
      <c r="L14" s="9">
        <f t="shared" si="2"/>
        <v>2707.6</v>
      </c>
      <c r="M14" s="9">
        <f t="shared" si="3"/>
        <v>2784.96</v>
      </c>
      <c r="N14" s="9">
        <f t="shared" si="4"/>
        <v>696.24</v>
      </c>
      <c r="O14" s="9">
        <f t="shared" si="5"/>
        <v>1547.2</v>
      </c>
    </row>
    <row r="15" s="2" customFormat="1" ht="45" spans="1:15">
      <c r="A15" s="8">
        <v>12</v>
      </c>
      <c r="B15" s="8" t="s">
        <v>50</v>
      </c>
      <c r="C15" s="8" t="s">
        <v>51</v>
      </c>
      <c r="D15" s="8">
        <v>156</v>
      </c>
      <c r="E15" s="8" t="s">
        <v>19</v>
      </c>
      <c r="F15" s="9">
        <v>415.65</v>
      </c>
      <c r="G15" s="9" t="s">
        <v>52</v>
      </c>
      <c r="H15" s="10">
        <v>44805</v>
      </c>
      <c r="I15" s="10">
        <v>44910</v>
      </c>
      <c r="J15" s="9">
        <f t="shared" si="0"/>
        <v>415650</v>
      </c>
      <c r="K15" s="9">
        <f t="shared" si="1"/>
        <v>16626</v>
      </c>
      <c r="L15" s="9">
        <f t="shared" si="2"/>
        <v>5819.1</v>
      </c>
      <c r="M15" s="9">
        <f t="shared" si="3"/>
        <v>5985.36</v>
      </c>
      <c r="N15" s="9">
        <f t="shared" si="4"/>
        <v>1496.34</v>
      </c>
      <c r="O15" s="9">
        <f t="shared" si="5"/>
        <v>3325.2</v>
      </c>
    </row>
    <row r="16" s="2" customFormat="1" ht="45" spans="1:15">
      <c r="A16" s="8">
        <v>13</v>
      </c>
      <c r="B16" s="8" t="s">
        <v>53</v>
      </c>
      <c r="C16" s="8" t="s">
        <v>54</v>
      </c>
      <c r="D16" s="8">
        <v>82</v>
      </c>
      <c r="E16" s="8" t="s">
        <v>19</v>
      </c>
      <c r="F16" s="9">
        <v>221.6</v>
      </c>
      <c r="G16" s="9" t="s">
        <v>55</v>
      </c>
      <c r="H16" s="10">
        <v>44805</v>
      </c>
      <c r="I16" s="10">
        <v>44910</v>
      </c>
      <c r="J16" s="9">
        <f t="shared" si="0"/>
        <v>221600</v>
      </c>
      <c r="K16" s="9">
        <f t="shared" si="1"/>
        <v>8864</v>
      </c>
      <c r="L16" s="9">
        <f t="shared" si="2"/>
        <v>3102.4</v>
      </c>
      <c r="M16" s="9">
        <f t="shared" si="3"/>
        <v>3191.04</v>
      </c>
      <c r="N16" s="9">
        <f t="shared" si="4"/>
        <v>797.76</v>
      </c>
      <c r="O16" s="9">
        <f t="shared" si="5"/>
        <v>1772.8</v>
      </c>
    </row>
    <row r="17" s="2" customFormat="1" ht="45" spans="1:15">
      <c r="A17" s="8">
        <v>14</v>
      </c>
      <c r="B17" s="8" t="s">
        <v>56</v>
      </c>
      <c r="C17" s="8" t="s">
        <v>57</v>
      </c>
      <c r="D17" s="8">
        <v>123</v>
      </c>
      <c r="E17" s="8" t="s">
        <v>19</v>
      </c>
      <c r="F17" s="9">
        <v>627.78</v>
      </c>
      <c r="G17" s="9" t="s">
        <v>58</v>
      </c>
      <c r="H17" s="10">
        <v>44805</v>
      </c>
      <c r="I17" s="10">
        <v>44910</v>
      </c>
      <c r="J17" s="9">
        <f t="shared" si="0"/>
        <v>627780</v>
      </c>
      <c r="K17" s="9">
        <f t="shared" si="1"/>
        <v>25111.2</v>
      </c>
      <c r="L17" s="9">
        <f t="shared" si="2"/>
        <v>8788.92</v>
      </c>
      <c r="M17" s="9">
        <f t="shared" si="3"/>
        <v>9040.03</v>
      </c>
      <c r="N17" s="9">
        <f t="shared" si="4"/>
        <v>2260.01</v>
      </c>
      <c r="O17" s="9">
        <f t="shared" si="5"/>
        <v>5022.24</v>
      </c>
    </row>
    <row r="18" s="2" customFormat="1" ht="45" spans="1:15">
      <c r="A18" s="8">
        <v>15</v>
      </c>
      <c r="B18" s="8" t="s">
        <v>59</v>
      </c>
      <c r="C18" s="8" t="s">
        <v>60</v>
      </c>
      <c r="D18" s="8">
        <v>77</v>
      </c>
      <c r="E18" s="8" t="s">
        <v>19</v>
      </c>
      <c r="F18" s="9">
        <v>406.1</v>
      </c>
      <c r="G18" s="9" t="s">
        <v>61</v>
      </c>
      <c r="H18" s="10">
        <v>44805</v>
      </c>
      <c r="I18" s="10">
        <v>44910</v>
      </c>
      <c r="J18" s="9">
        <f t="shared" si="0"/>
        <v>406100</v>
      </c>
      <c r="K18" s="9">
        <f t="shared" si="1"/>
        <v>16244</v>
      </c>
      <c r="L18" s="9">
        <f t="shared" si="2"/>
        <v>5685.4</v>
      </c>
      <c r="M18" s="9">
        <f t="shared" si="3"/>
        <v>5847.84</v>
      </c>
      <c r="N18" s="9">
        <f t="shared" si="4"/>
        <v>1461.96</v>
      </c>
      <c r="O18" s="9">
        <f t="shared" si="5"/>
        <v>3248.8</v>
      </c>
    </row>
    <row r="19" s="2" customFormat="1" ht="45" spans="1:15">
      <c r="A19" s="8">
        <v>16</v>
      </c>
      <c r="B19" s="8" t="s">
        <v>62</v>
      </c>
      <c r="C19" s="8" t="s">
        <v>63</v>
      </c>
      <c r="D19" s="8">
        <v>102</v>
      </c>
      <c r="E19" s="8" t="s">
        <v>19</v>
      </c>
      <c r="F19" s="9">
        <v>500.27</v>
      </c>
      <c r="G19" s="9" t="s">
        <v>64</v>
      </c>
      <c r="H19" s="10">
        <v>44805</v>
      </c>
      <c r="I19" s="10">
        <v>44910</v>
      </c>
      <c r="J19" s="9">
        <f t="shared" si="0"/>
        <v>500270</v>
      </c>
      <c r="K19" s="9">
        <f t="shared" si="1"/>
        <v>20010.8</v>
      </c>
      <c r="L19" s="9">
        <f t="shared" si="2"/>
        <v>7003.78</v>
      </c>
      <c r="M19" s="9">
        <f t="shared" si="3"/>
        <v>7203.89</v>
      </c>
      <c r="N19" s="9">
        <f t="shared" si="4"/>
        <v>1800.97</v>
      </c>
      <c r="O19" s="9">
        <f t="shared" si="5"/>
        <v>4002.16</v>
      </c>
    </row>
    <row r="20" s="2" customFormat="1" ht="45" spans="1:15">
      <c r="A20" s="8">
        <v>17</v>
      </c>
      <c r="B20" s="8" t="s">
        <v>65</v>
      </c>
      <c r="C20" s="8" t="s">
        <v>66</v>
      </c>
      <c r="D20" s="8">
        <v>78</v>
      </c>
      <c r="E20" s="8" t="s">
        <v>19</v>
      </c>
      <c r="F20" s="9">
        <v>158.2</v>
      </c>
      <c r="G20" s="9" t="s">
        <v>67</v>
      </c>
      <c r="H20" s="10">
        <v>44805</v>
      </c>
      <c r="I20" s="10">
        <v>44910</v>
      </c>
      <c r="J20" s="9">
        <f t="shared" si="0"/>
        <v>158200</v>
      </c>
      <c r="K20" s="9">
        <f t="shared" si="1"/>
        <v>6328</v>
      </c>
      <c r="L20" s="9">
        <f t="shared" si="2"/>
        <v>2214.8</v>
      </c>
      <c r="M20" s="9">
        <f t="shared" si="3"/>
        <v>2278.08</v>
      </c>
      <c r="N20" s="9">
        <f t="shared" si="4"/>
        <v>569.52</v>
      </c>
      <c r="O20" s="9">
        <f t="shared" si="5"/>
        <v>1265.6</v>
      </c>
    </row>
    <row r="21" s="2" customFormat="1" ht="45" spans="1:15">
      <c r="A21" s="8">
        <v>18</v>
      </c>
      <c r="B21" s="8" t="s">
        <v>68</v>
      </c>
      <c r="C21" s="8" t="s">
        <v>69</v>
      </c>
      <c r="D21" s="8">
        <v>8</v>
      </c>
      <c r="E21" s="8" t="s">
        <v>19</v>
      </c>
      <c r="F21" s="9">
        <v>290.5</v>
      </c>
      <c r="G21" s="9" t="s">
        <v>70</v>
      </c>
      <c r="H21" s="10">
        <v>44805</v>
      </c>
      <c r="I21" s="10">
        <v>44910</v>
      </c>
      <c r="J21" s="9">
        <f t="shared" si="0"/>
        <v>290500</v>
      </c>
      <c r="K21" s="9">
        <f t="shared" si="1"/>
        <v>11620</v>
      </c>
      <c r="L21" s="9">
        <f t="shared" si="2"/>
        <v>4067</v>
      </c>
      <c r="M21" s="9">
        <f t="shared" si="3"/>
        <v>4183.2</v>
      </c>
      <c r="N21" s="9">
        <f t="shared" si="4"/>
        <v>1045.8</v>
      </c>
      <c r="O21" s="9">
        <f t="shared" si="5"/>
        <v>2324</v>
      </c>
    </row>
    <row r="22" s="2" customFormat="1" ht="22.5" spans="1:15">
      <c r="A22" s="8">
        <v>19</v>
      </c>
      <c r="B22" s="8" t="s">
        <v>71</v>
      </c>
      <c r="C22" s="8" t="s">
        <v>72</v>
      </c>
      <c r="D22" s="8">
        <v>1</v>
      </c>
      <c r="E22" s="8" t="s">
        <v>19</v>
      </c>
      <c r="F22" s="9">
        <v>125</v>
      </c>
      <c r="G22" s="9" t="s">
        <v>73</v>
      </c>
      <c r="H22" s="10">
        <v>44805</v>
      </c>
      <c r="I22" s="10">
        <v>44910</v>
      </c>
      <c r="J22" s="9">
        <f t="shared" si="0"/>
        <v>125000</v>
      </c>
      <c r="K22" s="9">
        <f t="shared" si="1"/>
        <v>5000</v>
      </c>
      <c r="L22" s="9">
        <f t="shared" si="2"/>
        <v>1750</v>
      </c>
      <c r="M22" s="9">
        <f t="shared" si="3"/>
        <v>1800</v>
      </c>
      <c r="N22" s="9">
        <f t="shared" si="4"/>
        <v>450</v>
      </c>
      <c r="O22" s="9">
        <f t="shared" si="5"/>
        <v>1000</v>
      </c>
    </row>
    <row r="23" s="2" customFormat="1" ht="22.5" spans="1:15">
      <c r="A23" s="8">
        <v>20</v>
      </c>
      <c r="B23" s="8" t="s">
        <v>74</v>
      </c>
      <c r="C23" s="8" t="s">
        <v>75</v>
      </c>
      <c r="D23" s="8">
        <v>1</v>
      </c>
      <c r="E23" s="8" t="s">
        <v>19</v>
      </c>
      <c r="F23" s="9">
        <v>470.93</v>
      </c>
      <c r="G23" s="9" t="s">
        <v>76</v>
      </c>
      <c r="H23" s="10">
        <v>44805</v>
      </c>
      <c r="I23" s="10">
        <v>44910</v>
      </c>
      <c r="J23" s="9">
        <f t="shared" si="0"/>
        <v>470930</v>
      </c>
      <c r="K23" s="9">
        <f t="shared" si="1"/>
        <v>18837.2</v>
      </c>
      <c r="L23" s="9">
        <f t="shared" si="2"/>
        <v>6593.02</v>
      </c>
      <c r="M23" s="9">
        <f t="shared" si="3"/>
        <v>6781.39</v>
      </c>
      <c r="N23" s="9">
        <f t="shared" si="4"/>
        <v>1695.35</v>
      </c>
      <c r="O23" s="9">
        <f t="shared" si="5"/>
        <v>3767.44</v>
      </c>
    </row>
    <row r="24" s="2" customFormat="1" ht="45" spans="1:15">
      <c r="A24" s="8">
        <v>21</v>
      </c>
      <c r="B24" s="8" t="s">
        <v>77</v>
      </c>
      <c r="C24" s="8" t="s">
        <v>78</v>
      </c>
      <c r="D24" s="8">
        <v>154</v>
      </c>
      <c r="E24" s="8" t="s">
        <v>19</v>
      </c>
      <c r="F24" s="9">
        <v>404.13</v>
      </c>
      <c r="G24" s="9" t="s">
        <v>79</v>
      </c>
      <c r="H24" s="10">
        <v>44805</v>
      </c>
      <c r="I24" s="10">
        <v>44910</v>
      </c>
      <c r="J24" s="9">
        <f t="shared" si="0"/>
        <v>404130</v>
      </c>
      <c r="K24" s="9">
        <f t="shared" si="1"/>
        <v>16165.2</v>
      </c>
      <c r="L24" s="9">
        <f t="shared" si="2"/>
        <v>5657.82</v>
      </c>
      <c r="M24" s="9">
        <f t="shared" si="3"/>
        <v>5819.47</v>
      </c>
      <c r="N24" s="9">
        <f t="shared" si="4"/>
        <v>1454.87</v>
      </c>
      <c r="O24" s="9">
        <f t="shared" si="5"/>
        <v>3233.04</v>
      </c>
    </row>
    <row r="25" s="2" customFormat="1" ht="45" spans="1:15">
      <c r="A25" s="8">
        <v>22</v>
      </c>
      <c r="B25" s="8" t="s">
        <v>80</v>
      </c>
      <c r="C25" s="8" t="s">
        <v>81</v>
      </c>
      <c r="D25" s="8">
        <v>29</v>
      </c>
      <c r="E25" s="8" t="s">
        <v>19</v>
      </c>
      <c r="F25" s="9">
        <v>190.65</v>
      </c>
      <c r="G25" s="9" t="s">
        <v>82</v>
      </c>
      <c r="H25" s="10">
        <v>44805</v>
      </c>
      <c r="I25" s="10">
        <v>44910</v>
      </c>
      <c r="J25" s="9">
        <f t="shared" si="0"/>
        <v>190650</v>
      </c>
      <c r="K25" s="9">
        <f t="shared" si="1"/>
        <v>7626</v>
      </c>
      <c r="L25" s="9">
        <f t="shared" si="2"/>
        <v>2669.1</v>
      </c>
      <c r="M25" s="9">
        <f t="shared" si="3"/>
        <v>2745.36</v>
      </c>
      <c r="N25" s="9">
        <f t="shared" si="4"/>
        <v>686.34</v>
      </c>
      <c r="O25" s="9">
        <f t="shared" si="5"/>
        <v>1525.2</v>
      </c>
    </row>
    <row r="26" s="2" customFormat="1" ht="45" spans="1:15">
      <c r="A26" s="8">
        <v>23</v>
      </c>
      <c r="B26" s="8" t="s">
        <v>83</v>
      </c>
      <c r="C26" s="8" t="s">
        <v>84</v>
      </c>
      <c r="D26" s="8">
        <v>102</v>
      </c>
      <c r="E26" s="8" t="s">
        <v>19</v>
      </c>
      <c r="F26" s="9">
        <v>224.65</v>
      </c>
      <c r="G26" s="9" t="s">
        <v>85</v>
      </c>
      <c r="H26" s="10">
        <v>44805</v>
      </c>
      <c r="I26" s="10">
        <v>44910</v>
      </c>
      <c r="J26" s="9">
        <f t="shared" si="0"/>
        <v>224650</v>
      </c>
      <c r="K26" s="9">
        <f t="shared" si="1"/>
        <v>8986</v>
      </c>
      <c r="L26" s="9">
        <f t="shared" si="2"/>
        <v>3145.1</v>
      </c>
      <c r="M26" s="9">
        <f t="shared" si="3"/>
        <v>3234.96</v>
      </c>
      <c r="N26" s="9">
        <f t="shared" si="4"/>
        <v>808.74</v>
      </c>
      <c r="O26" s="9">
        <f t="shared" si="5"/>
        <v>1797.2</v>
      </c>
    </row>
    <row r="27" s="2" customFormat="1" ht="45" spans="1:15">
      <c r="A27" s="8">
        <v>24</v>
      </c>
      <c r="B27" s="8" t="s">
        <v>86</v>
      </c>
      <c r="C27" s="8" t="s">
        <v>87</v>
      </c>
      <c r="D27" s="8">
        <v>67</v>
      </c>
      <c r="E27" s="8" t="s">
        <v>19</v>
      </c>
      <c r="F27" s="9">
        <v>165</v>
      </c>
      <c r="G27" s="9" t="s">
        <v>43</v>
      </c>
      <c r="H27" s="10">
        <v>44805</v>
      </c>
      <c r="I27" s="10">
        <v>44910</v>
      </c>
      <c r="J27" s="9">
        <f t="shared" si="0"/>
        <v>165000</v>
      </c>
      <c r="K27" s="9">
        <f t="shared" si="1"/>
        <v>6600</v>
      </c>
      <c r="L27" s="9">
        <f t="shared" si="2"/>
        <v>2310</v>
      </c>
      <c r="M27" s="9">
        <f t="shared" si="3"/>
        <v>2376</v>
      </c>
      <c r="N27" s="9">
        <f t="shared" si="4"/>
        <v>594</v>
      </c>
      <c r="O27" s="9">
        <f t="shared" si="5"/>
        <v>1320</v>
      </c>
    </row>
    <row r="28" s="2" customFormat="1" ht="45" spans="1:15">
      <c r="A28" s="8">
        <v>25</v>
      </c>
      <c r="B28" s="8" t="s">
        <v>88</v>
      </c>
      <c r="C28" s="8" t="s">
        <v>89</v>
      </c>
      <c r="D28" s="8">
        <v>192</v>
      </c>
      <c r="E28" s="8" t="s">
        <v>19</v>
      </c>
      <c r="F28" s="9">
        <v>358.43</v>
      </c>
      <c r="G28" s="9" t="s">
        <v>90</v>
      </c>
      <c r="H28" s="10">
        <v>44805</v>
      </c>
      <c r="I28" s="10">
        <v>44910</v>
      </c>
      <c r="J28" s="9">
        <f t="shared" si="0"/>
        <v>358430</v>
      </c>
      <c r="K28" s="9">
        <f t="shared" si="1"/>
        <v>14337.2</v>
      </c>
      <c r="L28" s="9">
        <f t="shared" si="2"/>
        <v>5018.02</v>
      </c>
      <c r="M28" s="9">
        <f t="shared" si="3"/>
        <v>5161.39</v>
      </c>
      <c r="N28" s="9">
        <f t="shared" si="4"/>
        <v>1290.35</v>
      </c>
      <c r="O28" s="9">
        <f t="shared" si="5"/>
        <v>2867.44</v>
      </c>
    </row>
    <row r="29" s="2" customFormat="1" ht="45" spans="1:15">
      <c r="A29" s="8">
        <v>26</v>
      </c>
      <c r="B29" s="8" t="s">
        <v>91</v>
      </c>
      <c r="C29" s="8" t="s">
        <v>92</v>
      </c>
      <c r="D29" s="8">
        <v>31</v>
      </c>
      <c r="E29" s="8" t="s">
        <v>19</v>
      </c>
      <c r="F29" s="9">
        <v>95.7</v>
      </c>
      <c r="G29" s="9" t="s">
        <v>73</v>
      </c>
      <c r="H29" s="10">
        <v>44805</v>
      </c>
      <c r="I29" s="10">
        <v>44910</v>
      </c>
      <c r="J29" s="9">
        <f t="shared" si="0"/>
        <v>95700</v>
      </c>
      <c r="K29" s="9">
        <f t="shared" si="1"/>
        <v>3828</v>
      </c>
      <c r="L29" s="9">
        <f t="shared" si="2"/>
        <v>1339.8</v>
      </c>
      <c r="M29" s="9">
        <f t="shared" si="3"/>
        <v>1378.08</v>
      </c>
      <c r="N29" s="9">
        <f t="shared" si="4"/>
        <v>344.52</v>
      </c>
      <c r="O29" s="9">
        <f t="shared" si="5"/>
        <v>765.6</v>
      </c>
    </row>
    <row r="30" s="2" customFormat="1" ht="22.5" spans="1:15">
      <c r="A30" s="8">
        <v>27</v>
      </c>
      <c r="B30" s="8" t="s">
        <v>93</v>
      </c>
      <c r="C30" s="8" t="s">
        <v>94</v>
      </c>
      <c r="D30" s="8">
        <v>1</v>
      </c>
      <c r="E30" s="8" t="s">
        <v>19</v>
      </c>
      <c r="F30" s="9">
        <v>300</v>
      </c>
      <c r="G30" s="9" t="s">
        <v>73</v>
      </c>
      <c r="H30" s="10">
        <v>44805</v>
      </c>
      <c r="I30" s="10">
        <v>44910</v>
      </c>
      <c r="J30" s="9">
        <f t="shared" si="0"/>
        <v>300000</v>
      </c>
      <c r="K30" s="9">
        <f t="shared" si="1"/>
        <v>12000</v>
      </c>
      <c r="L30" s="9">
        <f t="shared" si="2"/>
        <v>4200</v>
      </c>
      <c r="M30" s="9">
        <f t="shared" si="3"/>
        <v>4320</v>
      </c>
      <c r="N30" s="9">
        <f t="shared" si="4"/>
        <v>1080</v>
      </c>
      <c r="O30" s="9">
        <f t="shared" si="5"/>
        <v>2400</v>
      </c>
    </row>
    <row r="31" s="2" customFormat="1" ht="45" spans="1:15">
      <c r="A31" s="8">
        <v>28</v>
      </c>
      <c r="B31" s="8" t="s">
        <v>95</v>
      </c>
      <c r="C31" s="8" t="s">
        <v>96</v>
      </c>
      <c r="D31" s="8">
        <v>135</v>
      </c>
      <c r="E31" s="8" t="s">
        <v>19</v>
      </c>
      <c r="F31" s="9">
        <v>336.3</v>
      </c>
      <c r="G31" s="9" t="s">
        <v>97</v>
      </c>
      <c r="H31" s="10">
        <v>44805</v>
      </c>
      <c r="I31" s="10">
        <v>44910</v>
      </c>
      <c r="J31" s="9">
        <f t="shared" si="0"/>
        <v>336300</v>
      </c>
      <c r="K31" s="9">
        <f t="shared" si="1"/>
        <v>13452</v>
      </c>
      <c r="L31" s="9">
        <f t="shared" si="2"/>
        <v>4708.2</v>
      </c>
      <c r="M31" s="9">
        <f t="shared" si="3"/>
        <v>4842.72</v>
      </c>
      <c r="N31" s="9">
        <f t="shared" si="4"/>
        <v>1210.68</v>
      </c>
      <c r="O31" s="9">
        <f t="shared" si="5"/>
        <v>2690.4</v>
      </c>
    </row>
    <row r="32" s="2" customFormat="1" ht="45" spans="1:15">
      <c r="A32" s="8">
        <v>29</v>
      </c>
      <c r="B32" s="8" t="s">
        <v>98</v>
      </c>
      <c r="C32" s="8" t="s">
        <v>99</v>
      </c>
      <c r="D32" s="8">
        <v>178</v>
      </c>
      <c r="E32" s="8" t="s">
        <v>19</v>
      </c>
      <c r="F32" s="9">
        <v>607.15</v>
      </c>
      <c r="G32" s="9" t="s">
        <v>100</v>
      </c>
      <c r="H32" s="10">
        <v>44805</v>
      </c>
      <c r="I32" s="10">
        <v>44910</v>
      </c>
      <c r="J32" s="9">
        <f t="shared" si="0"/>
        <v>607150</v>
      </c>
      <c r="K32" s="9">
        <f t="shared" si="1"/>
        <v>24286</v>
      </c>
      <c r="L32" s="9">
        <f t="shared" si="2"/>
        <v>8500.1</v>
      </c>
      <c r="M32" s="9">
        <f t="shared" si="3"/>
        <v>8742.96</v>
      </c>
      <c r="N32" s="9">
        <f t="shared" si="4"/>
        <v>2185.74</v>
      </c>
      <c r="O32" s="9">
        <f t="shared" si="5"/>
        <v>4857.2</v>
      </c>
    </row>
    <row r="33" s="2" customFormat="1" ht="45" spans="1:15">
      <c r="A33" s="8">
        <v>30</v>
      </c>
      <c r="B33" s="8" t="s">
        <v>101</v>
      </c>
      <c r="C33" s="8" t="s">
        <v>102</v>
      </c>
      <c r="D33" s="8">
        <v>578</v>
      </c>
      <c r="E33" s="8" t="s">
        <v>19</v>
      </c>
      <c r="F33" s="9">
        <v>1190.3</v>
      </c>
      <c r="G33" s="9" t="s">
        <v>103</v>
      </c>
      <c r="H33" s="10">
        <v>44805</v>
      </c>
      <c r="I33" s="10">
        <v>44910</v>
      </c>
      <c r="J33" s="9">
        <f t="shared" si="0"/>
        <v>1190300</v>
      </c>
      <c r="K33" s="9">
        <f t="shared" si="1"/>
        <v>47612</v>
      </c>
      <c r="L33" s="9">
        <f t="shared" si="2"/>
        <v>16664.2</v>
      </c>
      <c r="M33" s="9">
        <f t="shared" si="3"/>
        <v>17140.32</v>
      </c>
      <c r="N33" s="9">
        <f t="shared" si="4"/>
        <v>4285.08</v>
      </c>
      <c r="O33" s="9">
        <f t="shared" si="5"/>
        <v>9522.4</v>
      </c>
    </row>
    <row r="34" s="2" customFormat="1" ht="22.5" spans="1:15">
      <c r="A34" s="8">
        <v>31</v>
      </c>
      <c r="B34" s="8" t="s">
        <v>104</v>
      </c>
      <c r="C34" s="8" t="s">
        <v>105</v>
      </c>
      <c r="D34" s="8">
        <v>1</v>
      </c>
      <c r="E34" s="8" t="s">
        <v>19</v>
      </c>
      <c r="F34" s="9">
        <v>300</v>
      </c>
      <c r="G34" s="9" t="s">
        <v>52</v>
      </c>
      <c r="H34" s="10">
        <v>44805</v>
      </c>
      <c r="I34" s="10">
        <v>44910</v>
      </c>
      <c r="J34" s="9">
        <f t="shared" si="0"/>
        <v>300000</v>
      </c>
      <c r="K34" s="9">
        <f t="shared" si="1"/>
        <v>12000</v>
      </c>
      <c r="L34" s="9">
        <f t="shared" si="2"/>
        <v>4200</v>
      </c>
      <c r="M34" s="9">
        <f t="shared" si="3"/>
        <v>4320</v>
      </c>
      <c r="N34" s="9">
        <f t="shared" si="4"/>
        <v>1080</v>
      </c>
      <c r="O34" s="9">
        <f t="shared" si="5"/>
        <v>2400</v>
      </c>
    </row>
    <row r="35" s="2" customFormat="1" ht="22.5" spans="1:15">
      <c r="A35" s="8">
        <v>32</v>
      </c>
      <c r="B35" s="8" t="s">
        <v>106</v>
      </c>
      <c r="C35" s="8" t="s">
        <v>107</v>
      </c>
      <c r="D35" s="8">
        <v>1</v>
      </c>
      <c r="E35" s="8" t="s">
        <v>19</v>
      </c>
      <c r="F35" s="9">
        <v>263</v>
      </c>
      <c r="G35" s="9" t="s">
        <v>108</v>
      </c>
      <c r="H35" s="10">
        <v>44805</v>
      </c>
      <c r="I35" s="10">
        <v>44910</v>
      </c>
      <c r="J35" s="9">
        <f t="shared" si="0"/>
        <v>263000</v>
      </c>
      <c r="K35" s="9">
        <f t="shared" si="1"/>
        <v>10520</v>
      </c>
      <c r="L35" s="9">
        <f t="shared" si="2"/>
        <v>3682</v>
      </c>
      <c r="M35" s="9">
        <f t="shared" si="3"/>
        <v>3787.2</v>
      </c>
      <c r="N35" s="9">
        <f t="shared" si="4"/>
        <v>946.8</v>
      </c>
      <c r="O35" s="9">
        <f t="shared" si="5"/>
        <v>2104</v>
      </c>
    </row>
    <row r="36" s="2" customFormat="1" ht="22.5" spans="1:15">
      <c r="A36" s="8">
        <v>33</v>
      </c>
      <c r="B36" s="8" t="s">
        <v>109</v>
      </c>
      <c r="C36" s="8" t="s">
        <v>110</v>
      </c>
      <c r="D36" s="8">
        <v>1</v>
      </c>
      <c r="E36" s="8" t="s">
        <v>19</v>
      </c>
      <c r="F36" s="9">
        <v>100</v>
      </c>
      <c r="G36" s="9" t="s">
        <v>111</v>
      </c>
      <c r="H36" s="10">
        <v>44805</v>
      </c>
      <c r="I36" s="10">
        <v>44910</v>
      </c>
      <c r="J36" s="9">
        <f t="shared" si="0"/>
        <v>100000</v>
      </c>
      <c r="K36" s="9">
        <f t="shared" si="1"/>
        <v>4000</v>
      </c>
      <c r="L36" s="9">
        <f t="shared" si="2"/>
        <v>1400</v>
      </c>
      <c r="M36" s="9">
        <f t="shared" si="3"/>
        <v>1440</v>
      </c>
      <c r="N36" s="9">
        <f t="shared" si="4"/>
        <v>360</v>
      </c>
      <c r="O36" s="9">
        <f t="shared" si="5"/>
        <v>800</v>
      </c>
    </row>
    <row r="37" s="2" customFormat="1" ht="22.5" spans="1:15">
      <c r="A37" s="8">
        <v>34</v>
      </c>
      <c r="B37" s="8" t="s">
        <v>112</v>
      </c>
      <c r="C37" s="8" t="s">
        <v>113</v>
      </c>
      <c r="D37" s="8">
        <v>1</v>
      </c>
      <c r="E37" s="8" t="s">
        <v>19</v>
      </c>
      <c r="F37" s="9">
        <v>314</v>
      </c>
      <c r="G37" s="9" t="s">
        <v>114</v>
      </c>
      <c r="H37" s="10">
        <v>44805</v>
      </c>
      <c r="I37" s="10">
        <v>44910</v>
      </c>
      <c r="J37" s="9">
        <f t="shared" si="0"/>
        <v>314000</v>
      </c>
      <c r="K37" s="9">
        <f t="shared" si="1"/>
        <v>12560</v>
      </c>
      <c r="L37" s="9">
        <f t="shared" si="2"/>
        <v>4396</v>
      </c>
      <c r="M37" s="9">
        <f t="shared" si="3"/>
        <v>4521.6</v>
      </c>
      <c r="N37" s="9">
        <f t="shared" si="4"/>
        <v>1130.4</v>
      </c>
      <c r="O37" s="9">
        <f t="shared" si="5"/>
        <v>2512</v>
      </c>
    </row>
    <row r="38" s="2" customFormat="1" ht="45" spans="1:15">
      <c r="A38" s="8">
        <v>35</v>
      </c>
      <c r="B38" s="8" t="s">
        <v>115</v>
      </c>
      <c r="C38" s="8" t="s">
        <v>116</v>
      </c>
      <c r="D38" s="8">
        <v>271</v>
      </c>
      <c r="E38" s="8" t="s">
        <v>19</v>
      </c>
      <c r="F38" s="9">
        <v>431.11</v>
      </c>
      <c r="G38" s="9" t="s">
        <v>117</v>
      </c>
      <c r="H38" s="10">
        <v>44805</v>
      </c>
      <c r="I38" s="10">
        <v>44910</v>
      </c>
      <c r="J38" s="9">
        <f t="shared" si="0"/>
        <v>431110</v>
      </c>
      <c r="K38" s="9">
        <f t="shared" si="1"/>
        <v>17244.4</v>
      </c>
      <c r="L38" s="9">
        <f t="shared" si="2"/>
        <v>6035.54</v>
      </c>
      <c r="M38" s="9">
        <f t="shared" si="3"/>
        <v>6207.98</v>
      </c>
      <c r="N38" s="9">
        <f t="shared" si="4"/>
        <v>1552</v>
      </c>
      <c r="O38" s="9">
        <f t="shared" si="5"/>
        <v>3448.88</v>
      </c>
    </row>
    <row r="39" s="2" customFormat="1" ht="45" spans="1:15">
      <c r="A39" s="8">
        <v>36</v>
      </c>
      <c r="B39" s="8" t="s">
        <v>118</v>
      </c>
      <c r="C39" s="8" t="s">
        <v>119</v>
      </c>
      <c r="D39" s="8">
        <v>60</v>
      </c>
      <c r="E39" s="8" t="s">
        <v>19</v>
      </c>
      <c r="F39" s="9">
        <v>139.4</v>
      </c>
      <c r="G39" s="9" t="s">
        <v>120</v>
      </c>
      <c r="H39" s="10">
        <v>44805</v>
      </c>
      <c r="I39" s="10">
        <v>44910</v>
      </c>
      <c r="J39" s="9">
        <f t="shared" si="0"/>
        <v>139400</v>
      </c>
      <c r="K39" s="9">
        <f t="shared" si="1"/>
        <v>5576</v>
      </c>
      <c r="L39" s="9">
        <f t="shared" si="2"/>
        <v>1951.6</v>
      </c>
      <c r="M39" s="9">
        <f t="shared" si="3"/>
        <v>2007.36</v>
      </c>
      <c r="N39" s="9">
        <f t="shared" si="4"/>
        <v>501.84</v>
      </c>
      <c r="O39" s="9">
        <f t="shared" si="5"/>
        <v>1115.2</v>
      </c>
    </row>
    <row r="40" s="2" customFormat="1" ht="45" spans="1:15">
      <c r="A40" s="8">
        <v>37</v>
      </c>
      <c r="B40" s="8" t="s">
        <v>121</v>
      </c>
      <c r="C40" s="8" t="s">
        <v>122</v>
      </c>
      <c r="D40" s="8">
        <v>182</v>
      </c>
      <c r="E40" s="8" t="s">
        <v>19</v>
      </c>
      <c r="F40" s="9">
        <v>978.42</v>
      </c>
      <c r="G40" s="9" t="s">
        <v>123</v>
      </c>
      <c r="H40" s="10">
        <v>44805</v>
      </c>
      <c r="I40" s="10">
        <v>44910</v>
      </c>
      <c r="J40" s="9">
        <f t="shared" si="0"/>
        <v>978420</v>
      </c>
      <c r="K40" s="9">
        <f t="shared" si="1"/>
        <v>39136.8</v>
      </c>
      <c r="L40" s="9">
        <f t="shared" si="2"/>
        <v>13697.88</v>
      </c>
      <c r="M40" s="9">
        <f t="shared" si="3"/>
        <v>14089.25</v>
      </c>
      <c r="N40" s="9">
        <f t="shared" si="4"/>
        <v>3522.31</v>
      </c>
      <c r="O40" s="9">
        <f t="shared" si="5"/>
        <v>7827.36</v>
      </c>
    </row>
    <row r="41" s="2" customFormat="1" ht="45" spans="1:15">
      <c r="A41" s="8">
        <v>38</v>
      </c>
      <c r="B41" s="8" t="s">
        <v>124</v>
      </c>
      <c r="C41" s="8" t="s">
        <v>125</v>
      </c>
      <c r="D41" s="8">
        <v>172</v>
      </c>
      <c r="E41" s="8" t="s">
        <v>19</v>
      </c>
      <c r="F41" s="9">
        <v>581.7</v>
      </c>
      <c r="G41" s="9" t="s">
        <v>111</v>
      </c>
      <c r="H41" s="10">
        <v>44805</v>
      </c>
      <c r="I41" s="10">
        <v>44910</v>
      </c>
      <c r="J41" s="9">
        <f t="shared" si="0"/>
        <v>581700</v>
      </c>
      <c r="K41" s="9">
        <f t="shared" si="1"/>
        <v>23268</v>
      </c>
      <c r="L41" s="9">
        <f t="shared" si="2"/>
        <v>8143.8</v>
      </c>
      <c r="M41" s="9">
        <f t="shared" si="3"/>
        <v>8376.48</v>
      </c>
      <c r="N41" s="9">
        <f t="shared" si="4"/>
        <v>2094.12</v>
      </c>
      <c r="O41" s="9">
        <f t="shared" si="5"/>
        <v>4653.6</v>
      </c>
    </row>
    <row r="42" s="2" customFormat="1" ht="45" spans="1:15">
      <c r="A42" s="8">
        <v>39</v>
      </c>
      <c r="B42" s="8" t="s">
        <v>126</v>
      </c>
      <c r="C42" s="8" t="s">
        <v>127</v>
      </c>
      <c r="D42" s="8">
        <v>238</v>
      </c>
      <c r="E42" s="8" t="s">
        <v>19</v>
      </c>
      <c r="F42" s="9">
        <v>445</v>
      </c>
      <c r="G42" s="9" t="s">
        <v>128</v>
      </c>
      <c r="H42" s="10">
        <v>44805</v>
      </c>
      <c r="I42" s="10">
        <v>44910</v>
      </c>
      <c r="J42" s="9">
        <f t="shared" si="0"/>
        <v>445000</v>
      </c>
      <c r="K42" s="9">
        <f t="shared" si="1"/>
        <v>17800</v>
      </c>
      <c r="L42" s="9">
        <f t="shared" si="2"/>
        <v>6230</v>
      </c>
      <c r="M42" s="9">
        <f t="shared" si="3"/>
        <v>6408</v>
      </c>
      <c r="N42" s="9">
        <f t="shared" si="4"/>
        <v>1602</v>
      </c>
      <c r="O42" s="9">
        <f t="shared" si="5"/>
        <v>3560</v>
      </c>
    </row>
    <row r="43" s="2" customFormat="1" ht="45" spans="1:15">
      <c r="A43" s="8">
        <v>40</v>
      </c>
      <c r="B43" s="8" t="s">
        <v>129</v>
      </c>
      <c r="C43" s="8" t="s">
        <v>130</v>
      </c>
      <c r="D43" s="8">
        <v>40</v>
      </c>
      <c r="E43" s="8" t="s">
        <v>19</v>
      </c>
      <c r="F43" s="9">
        <v>219.6</v>
      </c>
      <c r="G43" s="9" t="s">
        <v>131</v>
      </c>
      <c r="H43" s="10">
        <v>44805</v>
      </c>
      <c r="I43" s="10">
        <v>44910</v>
      </c>
      <c r="J43" s="9">
        <f t="shared" si="0"/>
        <v>219600</v>
      </c>
      <c r="K43" s="9">
        <f t="shared" si="1"/>
        <v>8784</v>
      </c>
      <c r="L43" s="9">
        <f t="shared" si="2"/>
        <v>3074.4</v>
      </c>
      <c r="M43" s="9">
        <f t="shared" si="3"/>
        <v>3162.24</v>
      </c>
      <c r="N43" s="9">
        <f t="shared" si="4"/>
        <v>790.56</v>
      </c>
      <c r="O43" s="9">
        <f t="shared" si="5"/>
        <v>1756.8</v>
      </c>
    </row>
    <row r="44" s="2" customFormat="1" ht="22.5" spans="1:15">
      <c r="A44" s="8">
        <v>41</v>
      </c>
      <c r="B44" s="8" t="s">
        <v>132</v>
      </c>
      <c r="C44" s="8" t="s">
        <v>133</v>
      </c>
      <c r="D44" s="8">
        <v>1</v>
      </c>
      <c r="E44" s="8" t="s">
        <v>19</v>
      </c>
      <c r="F44" s="9">
        <v>127</v>
      </c>
      <c r="G44" s="9" t="s">
        <v>134</v>
      </c>
      <c r="H44" s="10">
        <v>44805</v>
      </c>
      <c r="I44" s="10">
        <v>44910</v>
      </c>
      <c r="J44" s="9">
        <f t="shared" si="0"/>
        <v>127000</v>
      </c>
      <c r="K44" s="9">
        <f t="shared" si="1"/>
        <v>5080</v>
      </c>
      <c r="L44" s="9">
        <f t="shared" si="2"/>
        <v>1778</v>
      </c>
      <c r="M44" s="9">
        <f t="shared" si="3"/>
        <v>1828.8</v>
      </c>
      <c r="N44" s="9">
        <f t="shared" si="4"/>
        <v>457.2</v>
      </c>
      <c r="O44" s="9">
        <f t="shared" si="5"/>
        <v>1016</v>
      </c>
    </row>
    <row r="45" s="2" customFormat="1" ht="22.5" spans="1:15">
      <c r="A45" s="8">
        <v>42</v>
      </c>
      <c r="B45" s="8" t="s">
        <v>135</v>
      </c>
      <c r="C45" s="8" t="s">
        <v>136</v>
      </c>
      <c r="D45" s="8">
        <v>1</v>
      </c>
      <c r="E45" s="8" t="s">
        <v>19</v>
      </c>
      <c r="F45" s="9">
        <v>231</v>
      </c>
      <c r="G45" s="9" t="s">
        <v>137</v>
      </c>
      <c r="H45" s="10">
        <v>44805</v>
      </c>
      <c r="I45" s="10">
        <v>44910</v>
      </c>
      <c r="J45" s="9">
        <f t="shared" si="0"/>
        <v>231000</v>
      </c>
      <c r="K45" s="9">
        <f t="shared" si="1"/>
        <v>9240</v>
      </c>
      <c r="L45" s="9">
        <f t="shared" si="2"/>
        <v>3234</v>
      </c>
      <c r="M45" s="9">
        <f t="shared" si="3"/>
        <v>3326.4</v>
      </c>
      <c r="N45" s="9">
        <f t="shared" si="4"/>
        <v>831.6</v>
      </c>
      <c r="O45" s="9">
        <f t="shared" si="5"/>
        <v>1848</v>
      </c>
    </row>
    <row r="46" s="2" customFormat="1" ht="45" spans="1:15">
      <c r="A46" s="8">
        <v>43</v>
      </c>
      <c r="B46" s="8" t="s">
        <v>138</v>
      </c>
      <c r="C46" s="8" t="s">
        <v>139</v>
      </c>
      <c r="D46" s="8">
        <v>38</v>
      </c>
      <c r="E46" s="8" t="s">
        <v>19</v>
      </c>
      <c r="F46" s="9">
        <v>125.8</v>
      </c>
      <c r="G46" s="9" t="s">
        <v>140</v>
      </c>
      <c r="H46" s="10">
        <v>44805</v>
      </c>
      <c r="I46" s="10">
        <v>44910</v>
      </c>
      <c r="J46" s="9">
        <f t="shared" si="0"/>
        <v>125800</v>
      </c>
      <c r="K46" s="9">
        <f t="shared" si="1"/>
        <v>5032</v>
      </c>
      <c r="L46" s="9">
        <f t="shared" si="2"/>
        <v>1761.2</v>
      </c>
      <c r="M46" s="9">
        <f t="shared" si="3"/>
        <v>1811.52</v>
      </c>
      <c r="N46" s="9">
        <f t="shared" si="4"/>
        <v>452.88</v>
      </c>
      <c r="O46" s="9">
        <f t="shared" si="5"/>
        <v>1006.4</v>
      </c>
    </row>
    <row r="47" s="2" customFormat="1" ht="45" spans="1:15">
      <c r="A47" s="8">
        <v>44</v>
      </c>
      <c r="B47" s="8" t="s">
        <v>141</v>
      </c>
      <c r="C47" s="8" t="s">
        <v>142</v>
      </c>
      <c r="D47" s="8">
        <v>41</v>
      </c>
      <c r="E47" s="8" t="s">
        <v>19</v>
      </c>
      <c r="F47" s="9">
        <v>82.8</v>
      </c>
      <c r="G47" s="9" t="s">
        <v>143</v>
      </c>
      <c r="H47" s="10">
        <v>44805</v>
      </c>
      <c r="I47" s="10">
        <v>44910</v>
      </c>
      <c r="J47" s="9">
        <f t="shared" si="0"/>
        <v>82800</v>
      </c>
      <c r="K47" s="9">
        <f t="shared" si="1"/>
        <v>3312</v>
      </c>
      <c r="L47" s="9">
        <f t="shared" si="2"/>
        <v>1159.2</v>
      </c>
      <c r="M47" s="9">
        <f t="shared" si="3"/>
        <v>1192.32</v>
      </c>
      <c r="N47" s="9">
        <f t="shared" si="4"/>
        <v>298.08</v>
      </c>
      <c r="O47" s="9">
        <f t="shared" si="5"/>
        <v>662.4</v>
      </c>
    </row>
    <row r="48" s="2" customFormat="1" ht="45" spans="1:15">
      <c r="A48" s="8">
        <v>45</v>
      </c>
      <c r="B48" s="8" t="s">
        <v>144</v>
      </c>
      <c r="C48" s="8" t="s">
        <v>145</v>
      </c>
      <c r="D48" s="8">
        <v>24</v>
      </c>
      <c r="E48" s="8" t="s">
        <v>19</v>
      </c>
      <c r="F48" s="9">
        <v>23.75</v>
      </c>
      <c r="G48" s="9" t="s">
        <v>146</v>
      </c>
      <c r="H48" s="10">
        <v>44805</v>
      </c>
      <c r="I48" s="10">
        <v>44910</v>
      </c>
      <c r="J48" s="9">
        <f t="shared" si="0"/>
        <v>23750</v>
      </c>
      <c r="K48" s="9">
        <f t="shared" si="1"/>
        <v>950</v>
      </c>
      <c r="L48" s="9">
        <f t="shared" si="2"/>
        <v>332.5</v>
      </c>
      <c r="M48" s="9">
        <f t="shared" si="3"/>
        <v>342</v>
      </c>
      <c r="N48" s="9">
        <f t="shared" si="4"/>
        <v>85.5</v>
      </c>
      <c r="O48" s="9">
        <f t="shared" si="5"/>
        <v>190</v>
      </c>
    </row>
    <row r="49" s="2" customFormat="1" ht="22.5" spans="1:15">
      <c r="A49" s="8">
        <v>46</v>
      </c>
      <c r="B49" s="8" t="s">
        <v>147</v>
      </c>
      <c r="C49" s="8" t="s">
        <v>148</v>
      </c>
      <c r="D49" s="8">
        <v>1</v>
      </c>
      <c r="E49" s="8" t="s">
        <v>19</v>
      </c>
      <c r="F49" s="9">
        <v>42</v>
      </c>
      <c r="G49" s="9" t="s">
        <v>149</v>
      </c>
      <c r="H49" s="10">
        <v>44805</v>
      </c>
      <c r="I49" s="10">
        <v>44910</v>
      </c>
      <c r="J49" s="9">
        <f t="shared" si="0"/>
        <v>42000</v>
      </c>
      <c r="K49" s="9">
        <f t="shared" si="1"/>
        <v>1680</v>
      </c>
      <c r="L49" s="9">
        <f t="shared" si="2"/>
        <v>588</v>
      </c>
      <c r="M49" s="9">
        <f t="shared" si="3"/>
        <v>604.8</v>
      </c>
      <c r="N49" s="9">
        <f t="shared" si="4"/>
        <v>151.2</v>
      </c>
      <c r="O49" s="9">
        <f t="shared" si="5"/>
        <v>336</v>
      </c>
    </row>
    <row r="50" s="2" customFormat="1" ht="22.5" spans="1:15">
      <c r="A50" s="8">
        <v>47</v>
      </c>
      <c r="B50" s="8" t="s">
        <v>150</v>
      </c>
      <c r="C50" s="8" t="s">
        <v>151</v>
      </c>
      <c r="D50" s="8">
        <v>1</v>
      </c>
      <c r="E50" s="8" t="s">
        <v>19</v>
      </c>
      <c r="F50" s="9">
        <v>90</v>
      </c>
      <c r="G50" s="9" t="s">
        <v>149</v>
      </c>
      <c r="H50" s="10">
        <v>44805</v>
      </c>
      <c r="I50" s="10">
        <v>44910</v>
      </c>
      <c r="J50" s="9">
        <f t="shared" si="0"/>
        <v>90000</v>
      </c>
      <c r="K50" s="9">
        <f t="shared" si="1"/>
        <v>3600</v>
      </c>
      <c r="L50" s="9">
        <f t="shared" si="2"/>
        <v>1260</v>
      </c>
      <c r="M50" s="9">
        <f t="shared" si="3"/>
        <v>1296</v>
      </c>
      <c r="N50" s="9">
        <f t="shared" si="4"/>
        <v>324</v>
      </c>
      <c r="O50" s="9">
        <f t="shared" si="5"/>
        <v>720</v>
      </c>
    </row>
    <row r="51" s="2" customFormat="1" ht="45" spans="1:15">
      <c r="A51" s="8">
        <v>48</v>
      </c>
      <c r="B51" s="8" t="s">
        <v>152</v>
      </c>
      <c r="C51" s="8" t="s">
        <v>153</v>
      </c>
      <c r="D51" s="8">
        <v>483</v>
      </c>
      <c r="E51" s="8" t="s">
        <v>19</v>
      </c>
      <c r="F51" s="9">
        <v>803.02</v>
      </c>
      <c r="G51" s="9" t="s">
        <v>154</v>
      </c>
      <c r="H51" s="10">
        <v>44805</v>
      </c>
      <c r="I51" s="10">
        <v>44910</v>
      </c>
      <c r="J51" s="9">
        <f t="shared" si="0"/>
        <v>803020</v>
      </c>
      <c r="K51" s="9">
        <f t="shared" si="1"/>
        <v>32120.8</v>
      </c>
      <c r="L51" s="9">
        <f t="shared" si="2"/>
        <v>11242.28</v>
      </c>
      <c r="M51" s="9">
        <f t="shared" si="3"/>
        <v>11563.49</v>
      </c>
      <c r="N51" s="9">
        <f t="shared" si="4"/>
        <v>2890.87</v>
      </c>
      <c r="O51" s="9">
        <f t="shared" si="5"/>
        <v>6424.16</v>
      </c>
    </row>
    <row r="52" s="2" customFormat="1" ht="45" spans="1:15">
      <c r="A52" s="8">
        <v>49</v>
      </c>
      <c r="B52" s="8" t="s">
        <v>155</v>
      </c>
      <c r="C52" s="8" t="s">
        <v>156</v>
      </c>
      <c r="D52" s="8">
        <v>293</v>
      </c>
      <c r="E52" s="8" t="s">
        <v>19</v>
      </c>
      <c r="F52" s="9">
        <v>423.3</v>
      </c>
      <c r="G52" s="9" t="s">
        <v>157</v>
      </c>
      <c r="H52" s="10">
        <v>44805</v>
      </c>
      <c r="I52" s="10">
        <v>44910</v>
      </c>
      <c r="J52" s="9">
        <f t="shared" si="0"/>
        <v>423300</v>
      </c>
      <c r="K52" s="9">
        <f t="shared" si="1"/>
        <v>16932</v>
      </c>
      <c r="L52" s="9">
        <f t="shared" si="2"/>
        <v>5926.2</v>
      </c>
      <c r="M52" s="9">
        <f t="shared" si="3"/>
        <v>6095.52</v>
      </c>
      <c r="N52" s="9">
        <f t="shared" si="4"/>
        <v>1523.88</v>
      </c>
      <c r="O52" s="9">
        <f t="shared" si="5"/>
        <v>3386.4</v>
      </c>
    </row>
    <row r="53" s="2" customFormat="1" ht="45" spans="1:15">
      <c r="A53" s="8">
        <v>50</v>
      </c>
      <c r="B53" s="8" t="s">
        <v>158</v>
      </c>
      <c r="C53" s="8" t="s">
        <v>159</v>
      </c>
      <c r="D53" s="8">
        <v>35</v>
      </c>
      <c r="E53" s="8" t="s">
        <v>19</v>
      </c>
      <c r="F53" s="9">
        <v>83.9</v>
      </c>
      <c r="G53" s="9" t="s">
        <v>160</v>
      </c>
      <c r="H53" s="10">
        <v>44805</v>
      </c>
      <c r="I53" s="10">
        <v>44910</v>
      </c>
      <c r="J53" s="9">
        <f t="shared" si="0"/>
        <v>83900</v>
      </c>
      <c r="K53" s="9">
        <f t="shared" si="1"/>
        <v>3356</v>
      </c>
      <c r="L53" s="9">
        <f t="shared" si="2"/>
        <v>1174.6</v>
      </c>
      <c r="M53" s="9">
        <f t="shared" si="3"/>
        <v>1208.16</v>
      </c>
      <c r="N53" s="9">
        <f t="shared" si="4"/>
        <v>302.04</v>
      </c>
      <c r="O53" s="9">
        <f t="shared" si="5"/>
        <v>671.2</v>
      </c>
    </row>
    <row r="54" s="2" customFormat="1" ht="45" spans="1:15">
      <c r="A54" s="8">
        <v>51</v>
      </c>
      <c r="B54" s="8" t="s">
        <v>161</v>
      </c>
      <c r="C54" s="8" t="s">
        <v>162</v>
      </c>
      <c r="D54" s="8">
        <v>42</v>
      </c>
      <c r="E54" s="8" t="s">
        <v>19</v>
      </c>
      <c r="F54" s="9">
        <v>239.44</v>
      </c>
      <c r="G54" s="9" t="s">
        <v>163</v>
      </c>
      <c r="H54" s="10">
        <v>44805</v>
      </c>
      <c r="I54" s="10">
        <v>44910</v>
      </c>
      <c r="J54" s="9">
        <f t="shared" si="0"/>
        <v>239440</v>
      </c>
      <c r="K54" s="9">
        <f t="shared" si="1"/>
        <v>9577.6</v>
      </c>
      <c r="L54" s="9">
        <f t="shared" si="2"/>
        <v>3352.16</v>
      </c>
      <c r="M54" s="9">
        <f t="shared" si="3"/>
        <v>3447.94</v>
      </c>
      <c r="N54" s="9">
        <f t="shared" si="4"/>
        <v>861.98</v>
      </c>
      <c r="O54" s="9">
        <f t="shared" si="5"/>
        <v>1915.52</v>
      </c>
    </row>
    <row r="55" s="2" customFormat="1" ht="45" spans="1:15">
      <c r="A55" s="8">
        <v>52</v>
      </c>
      <c r="B55" s="8" t="s">
        <v>164</v>
      </c>
      <c r="C55" s="8" t="s">
        <v>165</v>
      </c>
      <c r="D55" s="8">
        <v>227</v>
      </c>
      <c r="E55" s="8" t="s">
        <v>19</v>
      </c>
      <c r="F55" s="9">
        <v>599.5</v>
      </c>
      <c r="G55" s="9" t="s">
        <v>166</v>
      </c>
      <c r="H55" s="10">
        <v>44805</v>
      </c>
      <c r="I55" s="10">
        <v>44910</v>
      </c>
      <c r="J55" s="9">
        <f t="shared" si="0"/>
        <v>599500</v>
      </c>
      <c r="K55" s="9">
        <f t="shared" si="1"/>
        <v>23980</v>
      </c>
      <c r="L55" s="9">
        <f t="shared" si="2"/>
        <v>8393</v>
      </c>
      <c r="M55" s="9">
        <f t="shared" si="3"/>
        <v>8632.8</v>
      </c>
      <c r="N55" s="9">
        <f t="shared" si="4"/>
        <v>2158.2</v>
      </c>
      <c r="O55" s="9">
        <f t="shared" si="5"/>
        <v>4796</v>
      </c>
    </row>
    <row r="56" s="2" customFormat="1" ht="45" spans="1:15">
      <c r="A56" s="8">
        <v>53</v>
      </c>
      <c r="B56" s="8" t="s">
        <v>167</v>
      </c>
      <c r="C56" s="8" t="s">
        <v>168</v>
      </c>
      <c r="D56" s="8">
        <v>219</v>
      </c>
      <c r="E56" s="8" t="s">
        <v>19</v>
      </c>
      <c r="F56" s="9">
        <v>633.45</v>
      </c>
      <c r="G56" s="9" t="s">
        <v>169</v>
      </c>
      <c r="H56" s="10">
        <v>44805</v>
      </c>
      <c r="I56" s="10">
        <v>44910</v>
      </c>
      <c r="J56" s="9">
        <f t="shared" si="0"/>
        <v>633450</v>
      </c>
      <c r="K56" s="9">
        <f t="shared" si="1"/>
        <v>25338</v>
      </c>
      <c r="L56" s="9">
        <f t="shared" si="2"/>
        <v>8868.3</v>
      </c>
      <c r="M56" s="9">
        <f t="shared" si="3"/>
        <v>9121.68</v>
      </c>
      <c r="N56" s="9">
        <f t="shared" si="4"/>
        <v>2280.42</v>
      </c>
      <c r="O56" s="9">
        <f t="shared" si="5"/>
        <v>5067.6</v>
      </c>
    </row>
    <row r="57" s="2" customFormat="1" ht="45" spans="1:15">
      <c r="A57" s="8">
        <v>54</v>
      </c>
      <c r="B57" s="8" t="s">
        <v>170</v>
      </c>
      <c r="C57" s="8" t="s">
        <v>171</v>
      </c>
      <c r="D57" s="8">
        <v>64</v>
      </c>
      <c r="E57" s="8" t="s">
        <v>19</v>
      </c>
      <c r="F57" s="9">
        <v>572</v>
      </c>
      <c r="G57" s="9" t="s">
        <v>172</v>
      </c>
      <c r="H57" s="10">
        <v>44805</v>
      </c>
      <c r="I57" s="10">
        <v>44910</v>
      </c>
      <c r="J57" s="9">
        <f t="shared" si="0"/>
        <v>572000</v>
      </c>
      <c r="K57" s="9">
        <f t="shared" si="1"/>
        <v>22880</v>
      </c>
      <c r="L57" s="9">
        <f t="shared" si="2"/>
        <v>8008</v>
      </c>
      <c r="M57" s="9">
        <f t="shared" si="3"/>
        <v>8236.8</v>
      </c>
      <c r="N57" s="9">
        <f t="shared" si="4"/>
        <v>2059.2</v>
      </c>
      <c r="O57" s="9">
        <f t="shared" si="5"/>
        <v>4576</v>
      </c>
    </row>
    <row r="58" s="2" customFormat="1" ht="22.5" spans="1:15">
      <c r="A58" s="8">
        <v>55</v>
      </c>
      <c r="B58" s="8" t="s">
        <v>173</v>
      </c>
      <c r="C58" s="8" t="s">
        <v>174</v>
      </c>
      <c r="D58" s="8">
        <v>1</v>
      </c>
      <c r="E58" s="8" t="s">
        <v>19</v>
      </c>
      <c r="F58" s="9">
        <v>110</v>
      </c>
      <c r="G58" s="9" t="s">
        <v>73</v>
      </c>
      <c r="H58" s="10">
        <v>44805</v>
      </c>
      <c r="I58" s="10">
        <v>44910</v>
      </c>
      <c r="J58" s="9">
        <f t="shared" si="0"/>
        <v>110000</v>
      </c>
      <c r="K58" s="9">
        <f t="shared" si="1"/>
        <v>4400</v>
      </c>
      <c r="L58" s="9">
        <f t="shared" si="2"/>
        <v>1540</v>
      </c>
      <c r="M58" s="9">
        <f t="shared" si="3"/>
        <v>1584</v>
      </c>
      <c r="N58" s="9">
        <f t="shared" si="4"/>
        <v>396</v>
      </c>
      <c r="O58" s="9">
        <f t="shared" si="5"/>
        <v>880</v>
      </c>
    </row>
    <row r="59" s="2" customFormat="1" ht="45" spans="1:15">
      <c r="A59" s="8">
        <v>56</v>
      </c>
      <c r="B59" s="8" t="s">
        <v>175</v>
      </c>
      <c r="C59" s="8" t="s">
        <v>176</v>
      </c>
      <c r="D59" s="8">
        <v>156</v>
      </c>
      <c r="E59" s="8" t="s">
        <v>19</v>
      </c>
      <c r="F59" s="9">
        <v>549.2</v>
      </c>
      <c r="G59" s="9" t="s">
        <v>177</v>
      </c>
      <c r="H59" s="10">
        <v>44805</v>
      </c>
      <c r="I59" s="10">
        <v>44910</v>
      </c>
      <c r="J59" s="9">
        <f t="shared" si="0"/>
        <v>549200</v>
      </c>
      <c r="K59" s="9">
        <f t="shared" si="1"/>
        <v>21968</v>
      </c>
      <c r="L59" s="9">
        <f t="shared" si="2"/>
        <v>7688.8</v>
      </c>
      <c r="M59" s="9">
        <f t="shared" si="3"/>
        <v>7908.48</v>
      </c>
      <c r="N59" s="9">
        <f t="shared" si="4"/>
        <v>1977.12</v>
      </c>
      <c r="O59" s="9">
        <f t="shared" si="5"/>
        <v>4393.6</v>
      </c>
    </row>
    <row r="60" s="2" customFormat="1" ht="45" spans="1:15">
      <c r="A60" s="8">
        <v>57</v>
      </c>
      <c r="B60" s="8" t="s">
        <v>178</v>
      </c>
      <c r="C60" s="8" t="s">
        <v>179</v>
      </c>
      <c r="D60" s="8">
        <v>310</v>
      </c>
      <c r="E60" s="8" t="s">
        <v>19</v>
      </c>
      <c r="F60" s="9">
        <v>425</v>
      </c>
      <c r="G60" s="9" t="s">
        <v>180</v>
      </c>
      <c r="H60" s="10">
        <v>44805</v>
      </c>
      <c r="I60" s="10">
        <v>44910</v>
      </c>
      <c r="J60" s="9">
        <f t="shared" si="0"/>
        <v>425000</v>
      </c>
      <c r="K60" s="9">
        <f t="shared" si="1"/>
        <v>17000</v>
      </c>
      <c r="L60" s="9">
        <f t="shared" si="2"/>
        <v>5950</v>
      </c>
      <c r="M60" s="9">
        <f t="shared" si="3"/>
        <v>6120</v>
      </c>
      <c r="N60" s="9">
        <f t="shared" si="4"/>
        <v>1530</v>
      </c>
      <c r="O60" s="9">
        <f t="shared" si="5"/>
        <v>3400</v>
      </c>
    </row>
    <row r="61" s="2" customFormat="1" ht="22.5" spans="1:15">
      <c r="A61" s="8">
        <v>58</v>
      </c>
      <c r="B61" s="8" t="s">
        <v>181</v>
      </c>
      <c r="C61" s="8" t="s">
        <v>182</v>
      </c>
      <c r="D61" s="8">
        <v>1</v>
      </c>
      <c r="E61" s="8" t="s">
        <v>19</v>
      </c>
      <c r="F61" s="9">
        <v>131</v>
      </c>
      <c r="G61" s="9" t="s">
        <v>183</v>
      </c>
      <c r="H61" s="10">
        <v>44805</v>
      </c>
      <c r="I61" s="10">
        <v>44910</v>
      </c>
      <c r="J61" s="9">
        <f t="shared" si="0"/>
        <v>131000</v>
      </c>
      <c r="K61" s="9">
        <f t="shared" si="1"/>
        <v>5240</v>
      </c>
      <c r="L61" s="9">
        <f t="shared" si="2"/>
        <v>1834</v>
      </c>
      <c r="M61" s="9">
        <f t="shared" si="3"/>
        <v>1886.4</v>
      </c>
      <c r="N61" s="9">
        <f t="shared" si="4"/>
        <v>471.6</v>
      </c>
      <c r="O61" s="9">
        <f t="shared" si="5"/>
        <v>1048</v>
      </c>
    </row>
    <row r="62" s="2" customFormat="1" ht="22.5" spans="1:15">
      <c r="A62" s="8">
        <v>59</v>
      </c>
      <c r="B62" s="8" t="s">
        <v>184</v>
      </c>
      <c r="C62" s="8" t="s">
        <v>185</v>
      </c>
      <c r="D62" s="8">
        <v>1</v>
      </c>
      <c r="E62" s="8" t="s">
        <v>19</v>
      </c>
      <c r="F62" s="9">
        <v>231</v>
      </c>
      <c r="G62" s="9" t="s">
        <v>137</v>
      </c>
      <c r="H62" s="10">
        <v>44805</v>
      </c>
      <c r="I62" s="10">
        <v>44910</v>
      </c>
      <c r="J62" s="9">
        <f t="shared" si="0"/>
        <v>231000</v>
      </c>
      <c r="K62" s="9">
        <f t="shared" si="1"/>
        <v>9240</v>
      </c>
      <c r="L62" s="9">
        <f t="shared" si="2"/>
        <v>3234</v>
      </c>
      <c r="M62" s="9">
        <f t="shared" si="3"/>
        <v>3326.4</v>
      </c>
      <c r="N62" s="9">
        <f t="shared" si="4"/>
        <v>831.6</v>
      </c>
      <c r="O62" s="9">
        <f t="shared" si="5"/>
        <v>1848</v>
      </c>
    </row>
    <row r="63" s="2" customFormat="1" ht="45" spans="1:15">
      <c r="A63" s="8">
        <v>60</v>
      </c>
      <c r="B63" s="8" t="s">
        <v>186</v>
      </c>
      <c r="C63" s="8" t="s">
        <v>187</v>
      </c>
      <c r="D63" s="8">
        <v>231</v>
      </c>
      <c r="E63" s="8" t="s">
        <v>19</v>
      </c>
      <c r="F63" s="9">
        <v>479.7</v>
      </c>
      <c r="G63" s="9" t="s">
        <v>188</v>
      </c>
      <c r="H63" s="10">
        <v>44805</v>
      </c>
      <c r="I63" s="10">
        <v>44910</v>
      </c>
      <c r="J63" s="9">
        <f t="shared" si="0"/>
        <v>479700</v>
      </c>
      <c r="K63" s="9">
        <f t="shared" si="1"/>
        <v>19188</v>
      </c>
      <c r="L63" s="9">
        <f t="shared" si="2"/>
        <v>6715.8</v>
      </c>
      <c r="M63" s="9">
        <f t="shared" si="3"/>
        <v>6907.68</v>
      </c>
      <c r="N63" s="9">
        <f t="shared" si="4"/>
        <v>1726.92</v>
      </c>
      <c r="O63" s="9">
        <f t="shared" si="5"/>
        <v>3837.6</v>
      </c>
    </row>
    <row r="64" s="2" customFormat="1" ht="45" spans="1:15">
      <c r="A64" s="8">
        <v>61</v>
      </c>
      <c r="B64" s="8" t="s">
        <v>189</v>
      </c>
      <c r="C64" s="8" t="s">
        <v>190</v>
      </c>
      <c r="D64" s="8">
        <v>107</v>
      </c>
      <c r="E64" s="8" t="s">
        <v>19</v>
      </c>
      <c r="F64" s="9">
        <v>253</v>
      </c>
      <c r="G64" s="9" t="s">
        <v>191</v>
      </c>
      <c r="H64" s="10">
        <v>44805</v>
      </c>
      <c r="I64" s="10">
        <v>44910</v>
      </c>
      <c r="J64" s="9">
        <f t="shared" si="0"/>
        <v>253000</v>
      </c>
      <c r="K64" s="9">
        <f t="shared" si="1"/>
        <v>10120</v>
      </c>
      <c r="L64" s="9">
        <f t="shared" si="2"/>
        <v>3542</v>
      </c>
      <c r="M64" s="9">
        <f t="shared" si="3"/>
        <v>3643.2</v>
      </c>
      <c r="N64" s="9">
        <f t="shared" si="4"/>
        <v>910.8</v>
      </c>
      <c r="O64" s="9">
        <f t="shared" si="5"/>
        <v>2024</v>
      </c>
    </row>
    <row r="65" s="2" customFormat="1" ht="45" spans="1:15">
      <c r="A65" s="8">
        <v>62</v>
      </c>
      <c r="B65" s="8" t="s">
        <v>192</v>
      </c>
      <c r="C65" s="8" t="s">
        <v>193</v>
      </c>
      <c r="D65" s="8">
        <v>239</v>
      </c>
      <c r="E65" s="8" t="s">
        <v>19</v>
      </c>
      <c r="F65" s="9">
        <v>673.7</v>
      </c>
      <c r="G65" s="9" t="s">
        <v>194</v>
      </c>
      <c r="H65" s="10">
        <v>44805</v>
      </c>
      <c r="I65" s="10">
        <v>44910</v>
      </c>
      <c r="J65" s="9">
        <f t="shared" si="0"/>
        <v>673700</v>
      </c>
      <c r="K65" s="9">
        <f t="shared" si="1"/>
        <v>26948</v>
      </c>
      <c r="L65" s="9">
        <f t="shared" si="2"/>
        <v>9431.8</v>
      </c>
      <c r="M65" s="9">
        <f t="shared" si="3"/>
        <v>9701.28</v>
      </c>
      <c r="N65" s="9">
        <f t="shared" si="4"/>
        <v>2425.32</v>
      </c>
      <c r="O65" s="9">
        <f t="shared" si="5"/>
        <v>5389.6</v>
      </c>
    </row>
    <row r="66" s="2" customFormat="1" ht="22.5" spans="1:15">
      <c r="A66" s="8">
        <v>63</v>
      </c>
      <c r="B66" s="8" t="s">
        <v>195</v>
      </c>
      <c r="C66" s="8" t="s">
        <v>196</v>
      </c>
      <c r="D66" s="8">
        <v>1</v>
      </c>
      <c r="E66" s="8" t="s">
        <v>19</v>
      </c>
      <c r="F66" s="9">
        <v>205</v>
      </c>
      <c r="G66" s="9" t="s">
        <v>58</v>
      </c>
      <c r="H66" s="10">
        <v>44805</v>
      </c>
      <c r="I66" s="10">
        <v>44910</v>
      </c>
      <c r="J66" s="9">
        <f t="shared" si="0"/>
        <v>205000</v>
      </c>
      <c r="K66" s="9">
        <f t="shared" si="1"/>
        <v>8200</v>
      </c>
      <c r="L66" s="9">
        <f t="shared" si="2"/>
        <v>2870</v>
      </c>
      <c r="M66" s="9">
        <f t="shared" si="3"/>
        <v>2952</v>
      </c>
      <c r="N66" s="9">
        <f t="shared" si="4"/>
        <v>738</v>
      </c>
      <c r="O66" s="9">
        <f t="shared" si="5"/>
        <v>1640</v>
      </c>
    </row>
    <row r="67" s="2" customFormat="1" ht="45" spans="1:15">
      <c r="A67" s="8">
        <v>64</v>
      </c>
      <c r="B67" s="8" t="s">
        <v>197</v>
      </c>
      <c r="C67" s="8" t="s">
        <v>198</v>
      </c>
      <c r="D67" s="8">
        <v>17</v>
      </c>
      <c r="E67" s="8" t="s">
        <v>19</v>
      </c>
      <c r="F67" s="9">
        <v>45</v>
      </c>
      <c r="G67" s="9" t="s">
        <v>199</v>
      </c>
      <c r="H67" s="10">
        <v>44805</v>
      </c>
      <c r="I67" s="10">
        <v>44910</v>
      </c>
      <c r="J67" s="9">
        <f t="shared" si="0"/>
        <v>45000</v>
      </c>
      <c r="K67" s="9">
        <f t="shared" si="1"/>
        <v>1800</v>
      </c>
      <c r="L67" s="9">
        <f t="shared" si="2"/>
        <v>630</v>
      </c>
      <c r="M67" s="9">
        <f t="shared" si="3"/>
        <v>648</v>
      </c>
      <c r="N67" s="9">
        <f t="shared" si="4"/>
        <v>162</v>
      </c>
      <c r="O67" s="9">
        <f t="shared" si="5"/>
        <v>360</v>
      </c>
    </row>
    <row r="68" s="2" customFormat="1" ht="45" spans="1:15">
      <c r="A68" s="8">
        <v>65</v>
      </c>
      <c r="B68" s="8" t="s">
        <v>200</v>
      </c>
      <c r="C68" s="8" t="s">
        <v>201</v>
      </c>
      <c r="D68" s="8">
        <v>146</v>
      </c>
      <c r="E68" s="8" t="s">
        <v>19</v>
      </c>
      <c r="F68" s="9">
        <v>320.68</v>
      </c>
      <c r="G68" s="9" t="s">
        <v>202</v>
      </c>
      <c r="H68" s="10">
        <v>44805</v>
      </c>
      <c r="I68" s="10">
        <v>44910</v>
      </c>
      <c r="J68" s="9">
        <f t="shared" ref="J68:J77" si="6">ROUND(F68*1000,2)</f>
        <v>320680</v>
      </c>
      <c r="K68" s="9">
        <f t="shared" ref="K68:K77" si="7">ROUND(F68*40,2)</f>
        <v>12827.2</v>
      </c>
      <c r="L68" s="9">
        <f t="shared" ref="L68:L131" si="8">ROUND(K68*0.35,2)</f>
        <v>4489.52</v>
      </c>
      <c r="M68" s="9">
        <f t="shared" ref="M68:M131" si="9">ROUND(K68*0.36,2)</f>
        <v>4617.79</v>
      </c>
      <c r="N68" s="9">
        <f t="shared" ref="N68:N131" si="10">ROUND(K68*0.09,2)</f>
        <v>1154.45</v>
      </c>
      <c r="O68" s="9">
        <f t="shared" ref="O68:O131" si="11">ROUND(K68*0.2,2)</f>
        <v>2565.44</v>
      </c>
    </row>
    <row r="69" s="2" customFormat="1" ht="45" spans="1:15">
      <c r="A69" s="8">
        <v>66</v>
      </c>
      <c r="B69" s="8" t="s">
        <v>203</v>
      </c>
      <c r="C69" s="8" t="s">
        <v>204</v>
      </c>
      <c r="D69" s="8">
        <v>27</v>
      </c>
      <c r="E69" s="8" t="s">
        <v>19</v>
      </c>
      <c r="F69" s="9">
        <v>55.6</v>
      </c>
      <c r="G69" s="9" t="s">
        <v>205</v>
      </c>
      <c r="H69" s="10">
        <v>44805</v>
      </c>
      <c r="I69" s="10">
        <v>44910</v>
      </c>
      <c r="J69" s="9">
        <f t="shared" si="6"/>
        <v>55600</v>
      </c>
      <c r="K69" s="9">
        <f t="shared" si="7"/>
        <v>2224</v>
      </c>
      <c r="L69" s="9">
        <f t="shared" si="8"/>
        <v>778.4</v>
      </c>
      <c r="M69" s="9">
        <f t="shared" si="9"/>
        <v>800.64</v>
      </c>
      <c r="N69" s="9">
        <f t="shared" si="10"/>
        <v>200.16</v>
      </c>
      <c r="O69" s="9">
        <f t="shared" si="11"/>
        <v>444.8</v>
      </c>
    </row>
    <row r="70" s="2" customFormat="1" ht="45" spans="1:15">
      <c r="A70" s="8">
        <v>67</v>
      </c>
      <c r="B70" s="8" t="s">
        <v>206</v>
      </c>
      <c r="C70" s="8" t="s">
        <v>207</v>
      </c>
      <c r="D70" s="8">
        <v>30</v>
      </c>
      <c r="E70" s="8" t="s">
        <v>19</v>
      </c>
      <c r="F70" s="9">
        <v>53.4</v>
      </c>
      <c r="G70" s="9" t="s">
        <v>208</v>
      </c>
      <c r="H70" s="10">
        <v>44805</v>
      </c>
      <c r="I70" s="10">
        <v>44910</v>
      </c>
      <c r="J70" s="9">
        <f t="shared" si="6"/>
        <v>53400</v>
      </c>
      <c r="K70" s="9">
        <f t="shared" si="7"/>
        <v>2136</v>
      </c>
      <c r="L70" s="9">
        <f t="shared" si="8"/>
        <v>747.6</v>
      </c>
      <c r="M70" s="9">
        <f t="shared" si="9"/>
        <v>768.96</v>
      </c>
      <c r="N70" s="9">
        <f t="shared" si="10"/>
        <v>192.24</v>
      </c>
      <c r="O70" s="9">
        <f t="shared" si="11"/>
        <v>427.2</v>
      </c>
    </row>
    <row r="71" s="2" customFormat="1" ht="45" spans="1:15">
      <c r="A71" s="8">
        <v>68</v>
      </c>
      <c r="B71" s="8" t="s">
        <v>209</v>
      </c>
      <c r="C71" s="8" t="s">
        <v>210</v>
      </c>
      <c r="D71" s="8">
        <v>450</v>
      </c>
      <c r="E71" s="8" t="s">
        <v>19</v>
      </c>
      <c r="F71" s="9">
        <v>637.76</v>
      </c>
      <c r="G71" s="9" t="s">
        <v>211</v>
      </c>
      <c r="H71" s="10">
        <v>44805</v>
      </c>
      <c r="I71" s="10">
        <v>44910</v>
      </c>
      <c r="J71" s="9">
        <f t="shared" si="6"/>
        <v>637760</v>
      </c>
      <c r="K71" s="9">
        <f t="shared" si="7"/>
        <v>25510.4</v>
      </c>
      <c r="L71" s="9">
        <f t="shared" si="8"/>
        <v>8928.64</v>
      </c>
      <c r="M71" s="9">
        <f t="shared" si="9"/>
        <v>9183.74</v>
      </c>
      <c r="N71" s="9">
        <f t="shared" si="10"/>
        <v>2295.94</v>
      </c>
      <c r="O71" s="9">
        <f t="shared" si="11"/>
        <v>5102.08</v>
      </c>
    </row>
    <row r="72" s="2" customFormat="1" ht="45" spans="1:15">
      <c r="A72" s="8">
        <v>69</v>
      </c>
      <c r="B72" s="8" t="s">
        <v>212</v>
      </c>
      <c r="C72" s="8" t="s">
        <v>213</v>
      </c>
      <c r="D72" s="8">
        <v>619</v>
      </c>
      <c r="E72" s="8" t="s">
        <v>19</v>
      </c>
      <c r="F72" s="9">
        <v>626</v>
      </c>
      <c r="G72" s="9" t="s">
        <v>214</v>
      </c>
      <c r="H72" s="10">
        <v>44805</v>
      </c>
      <c r="I72" s="10">
        <v>44910</v>
      </c>
      <c r="J72" s="9">
        <f t="shared" si="6"/>
        <v>626000</v>
      </c>
      <c r="K72" s="9">
        <f t="shared" si="7"/>
        <v>25040</v>
      </c>
      <c r="L72" s="9">
        <f t="shared" si="8"/>
        <v>8764</v>
      </c>
      <c r="M72" s="9">
        <f t="shared" si="9"/>
        <v>9014.4</v>
      </c>
      <c r="N72" s="9">
        <f t="shared" si="10"/>
        <v>2253.6</v>
      </c>
      <c r="O72" s="9">
        <f t="shared" si="11"/>
        <v>5008</v>
      </c>
    </row>
    <row r="73" s="2" customFormat="1" ht="22.5" spans="1:15">
      <c r="A73" s="8">
        <v>70</v>
      </c>
      <c r="B73" s="8" t="s">
        <v>215</v>
      </c>
      <c r="C73" s="8" t="s">
        <v>216</v>
      </c>
      <c r="D73" s="8">
        <v>1</v>
      </c>
      <c r="E73" s="8" t="s">
        <v>19</v>
      </c>
      <c r="F73" s="9">
        <v>210</v>
      </c>
      <c r="G73" s="9" t="s">
        <v>123</v>
      </c>
      <c r="H73" s="10">
        <v>44805</v>
      </c>
      <c r="I73" s="10">
        <v>44910</v>
      </c>
      <c r="J73" s="9">
        <f t="shared" si="6"/>
        <v>210000</v>
      </c>
      <c r="K73" s="9">
        <f t="shared" si="7"/>
        <v>8400</v>
      </c>
      <c r="L73" s="9">
        <f t="shared" si="8"/>
        <v>2940</v>
      </c>
      <c r="M73" s="9">
        <f t="shared" si="9"/>
        <v>3024</v>
      </c>
      <c r="N73" s="9">
        <f t="shared" si="10"/>
        <v>756</v>
      </c>
      <c r="O73" s="9">
        <f t="shared" si="11"/>
        <v>1680</v>
      </c>
    </row>
    <row r="74" s="2" customFormat="1" ht="22.5" spans="1:15">
      <c r="A74" s="8">
        <v>71</v>
      </c>
      <c r="B74" s="8" t="s">
        <v>217</v>
      </c>
      <c r="C74" s="8" t="s">
        <v>218</v>
      </c>
      <c r="D74" s="8">
        <v>1</v>
      </c>
      <c r="E74" s="8" t="s">
        <v>19</v>
      </c>
      <c r="F74" s="9">
        <v>160</v>
      </c>
      <c r="G74" s="9" t="s">
        <v>172</v>
      </c>
      <c r="H74" s="10">
        <v>44805</v>
      </c>
      <c r="I74" s="10">
        <v>44910</v>
      </c>
      <c r="J74" s="9">
        <f t="shared" si="6"/>
        <v>160000</v>
      </c>
      <c r="K74" s="9">
        <f t="shared" si="7"/>
        <v>6400</v>
      </c>
      <c r="L74" s="9">
        <f t="shared" si="8"/>
        <v>2240</v>
      </c>
      <c r="M74" s="9">
        <f t="shared" si="9"/>
        <v>2304</v>
      </c>
      <c r="N74" s="9">
        <f t="shared" si="10"/>
        <v>576</v>
      </c>
      <c r="O74" s="9">
        <f t="shared" si="11"/>
        <v>1280</v>
      </c>
    </row>
    <row r="75" s="2" customFormat="1" ht="45" spans="1:15">
      <c r="A75" s="8">
        <v>72</v>
      </c>
      <c r="B75" s="8" t="s">
        <v>219</v>
      </c>
      <c r="C75" s="8" t="s">
        <v>220</v>
      </c>
      <c r="D75" s="8">
        <v>55</v>
      </c>
      <c r="E75" s="8" t="s">
        <v>19</v>
      </c>
      <c r="F75" s="9">
        <v>142.53</v>
      </c>
      <c r="G75" s="9" t="s">
        <v>221</v>
      </c>
      <c r="H75" s="10">
        <v>44805</v>
      </c>
      <c r="I75" s="10">
        <v>44910</v>
      </c>
      <c r="J75" s="9">
        <f t="shared" si="6"/>
        <v>142530</v>
      </c>
      <c r="K75" s="9">
        <f t="shared" si="7"/>
        <v>5701.2</v>
      </c>
      <c r="L75" s="9">
        <f t="shared" si="8"/>
        <v>1995.42</v>
      </c>
      <c r="M75" s="9">
        <f t="shared" si="9"/>
        <v>2052.43</v>
      </c>
      <c r="N75" s="9">
        <f t="shared" si="10"/>
        <v>513.11</v>
      </c>
      <c r="O75" s="9">
        <f t="shared" si="11"/>
        <v>1140.24</v>
      </c>
    </row>
    <row r="76" s="2" customFormat="1" ht="45" spans="1:15">
      <c r="A76" s="8">
        <v>73</v>
      </c>
      <c r="B76" s="8" t="s">
        <v>222</v>
      </c>
      <c r="C76" s="8" t="s">
        <v>223</v>
      </c>
      <c r="D76" s="8">
        <v>63</v>
      </c>
      <c r="E76" s="8" t="s">
        <v>19</v>
      </c>
      <c r="F76" s="9">
        <v>325.9</v>
      </c>
      <c r="G76" s="9" t="s">
        <v>224</v>
      </c>
      <c r="H76" s="10">
        <v>44805</v>
      </c>
      <c r="I76" s="10">
        <v>44910</v>
      </c>
      <c r="J76" s="9">
        <f t="shared" si="6"/>
        <v>325900</v>
      </c>
      <c r="K76" s="9">
        <f t="shared" si="7"/>
        <v>13036</v>
      </c>
      <c r="L76" s="9">
        <f t="shared" si="8"/>
        <v>4562.6</v>
      </c>
      <c r="M76" s="9">
        <f t="shared" si="9"/>
        <v>4692.96</v>
      </c>
      <c r="N76" s="9">
        <f t="shared" si="10"/>
        <v>1173.24</v>
      </c>
      <c r="O76" s="9">
        <f t="shared" si="11"/>
        <v>2607.2</v>
      </c>
    </row>
    <row r="77" s="2" customFormat="1" ht="33.75" spans="1:15">
      <c r="A77" s="8">
        <v>74</v>
      </c>
      <c r="B77" s="8" t="s">
        <v>225</v>
      </c>
      <c r="C77" s="8" t="s">
        <v>226</v>
      </c>
      <c r="D77" s="8">
        <v>1</v>
      </c>
      <c r="E77" s="8" t="s">
        <v>19</v>
      </c>
      <c r="F77" s="9">
        <v>350</v>
      </c>
      <c r="G77" s="9" t="s">
        <v>58</v>
      </c>
      <c r="H77" s="10">
        <v>44805</v>
      </c>
      <c r="I77" s="10">
        <v>44926</v>
      </c>
      <c r="J77" s="9">
        <f t="shared" si="6"/>
        <v>350000</v>
      </c>
      <c r="K77" s="9">
        <f t="shared" si="7"/>
        <v>14000</v>
      </c>
      <c r="L77" s="9">
        <f t="shared" si="8"/>
        <v>4900</v>
      </c>
      <c r="M77" s="9">
        <f t="shared" si="9"/>
        <v>5040</v>
      </c>
      <c r="N77" s="9">
        <f t="shared" si="10"/>
        <v>1260</v>
      </c>
      <c r="O77" s="9">
        <f t="shared" si="11"/>
        <v>2800</v>
      </c>
    </row>
    <row r="78" s="2" customFormat="1" ht="22.5" spans="1:15">
      <c r="A78" s="8">
        <v>75</v>
      </c>
      <c r="B78" s="8" t="s">
        <v>227</v>
      </c>
      <c r="C78" s="8" t="s">
        <v>228</v>
      </c>
      <c r="D78" s="8">
        <v>1</v>
      </c>
      <c r="E78" s="8" t="s">
        <v>19</v>
      </c>
      <c r="F78" s="9">
        <v>1616</v>
      </c>
      <c r="G78" s="9" t="s">
        <v>229</v>
      </c>
      <c r="H78" s="10">
        <v>44837</v>
      </c>
      <c r="I78" s="10">
        <v>44895</v>
      </c>
      <c r="J78" s="9">
        <v>1616000</v>
      </c>
      <c r="K78" s="9">
        <v>64640</v>
      </c>
      <c r="L78" s="9">
        <f t="shared" si="8"/>
        <v>22624</v>
      </c>
      <c r="M78" s="9">
        <f t="shared" si="9"/>
        <v>23270.4</v>
      </c>
      <c r="N78" s="9">
        <f t="shared" si="10"/>
        <v>5817.6</v>
      </c>
      <c r="O78" s="9">
        <f t="shared" si="11"/>
        <v>12928</v>
      </c>
    </row>
    <row r="79" s="2" customFormat="1" ht="33.75" spans="1:15">
      <c r="A79" s="8">
        <v>76</v>
      </c>
      <c r="B79" s="8" t="s">
        <v>230</v>
      </c>
      <c r="C79" s="8" t="s">
        <v>22</v>
      </c>
      <c r="D79" s="8">
        <v>1</v>
      </c>
      <c r="E79" s="8" t="s">
        <v>19</v>
      </c>
      <c r="F79" s="9">
        <v>1014</v>
      </c>
      <c r="G79" s="9" t="s">
        <v>231</v>
      </c>
      <c r="H79" s="10">
        <v>44837</v>
      </c>
      <c r="I79" s="10">
        <v>44895</v>
      </c>
      <c r="J79" s="9">
        <v>1014000</v>
      </c>
      <c r="K79" s="9">
        <v>40560</v>
      </c>
      <c r="L79" s="9">
        <f t="shared" si="8"/>
        <v>14196</v>
      </c>
      <c r="M79" s="9">
        <f t="shared" si="9"/>
        <v>14601.6</v>
      </c>
      <c r="N79" s="9">
        <f t="shared" si="10"/>
        <v>3650.4</v>
      </c>
      <c r="O79" s="9">
        <f t="shared" si="11"/>
        <v>8112</v>
      </c>
    </row>
    <row r="80" s="2" customFormat="1" ht="22.5" spans="1:15">
      <c r="A80" s="8">
        <v>77</v>
      </c>
      <c r="B80" s="8" t="s">
        <v>232</v>
      </c>
      <c r="C80" s="8" t="s">
        <v>233</v>
      </c>
      <c r="D80" s="8">
        <v>1</v>
      </c>
      <c r="E80" s="8" t="s">
        <v>19</v>
      </c>
      <c r="F80" s="9">
        <v>721</v>
      </c>
      <c r="G80" s="9" t="s">
        <v>234</v>
      </c>
      <c r="H80" s="10">
        <v>44837</v>
      </c>
      <c r="I80" s="10">
        <v>44895</v>
      </c>
      <c r="J80" s="9">
        <v>721000</v>
      </c>
      <c r="K80" s="9">
        <v>28840</v>
      </c>
      <c r="L80" s="9">
        <f t="shared" si="8"/>
        <v>10094</v>
      </c>
      <c r="M80" s="9">
        <f t="shared" si="9"/>
        <v>10382.4</v>
      </c>
      <c r="N80" s="9">
        <f t="shared" si="10"/>
        <v>2595.6</v>
      </c>
      <c r="O80" s="9">
        <f t="shared" si="11"/>
        <v>5768</v>
      </c>
    </row>
    <row r="81" s="2" customFormat="1" ht="33.75" spans="1:15">
      <c r="A81" s="8">
        <v>78</v>
      </c>
      <c r="B81" s="8" t="s">
        <v>235</v>
      </c>
      <c r="C81" s="8" t="s">
        <v>236</v>
      </c>
      <c r="D81" s="8">
        <v>1</v>
      </c>
      <c r="E81" s="8" t="s">
        <v>19</v>
      </c>
      <c r="F81" s="9">
        <v>165</v>
      </c>
      <c r="G81" s="9" t="s">
        <v>237</v>
      </c>
      <c r="H81" s="10">
        <v>44845</v>
      </c>
      <c r="I81" s="10">
        <v>44895</v>
      </c>
      <c r="J81" s="9">
        <v>165000</v>
      </c>
      <c r="K81" s="9">
        <v>6600</v>
      </c>
      <c r="L81" s="9">
        <f t="shared" si="8"/>
        <v>2310</v>
      </c>
      <c r="M81" s="9">
        <f t="shared" si="9"/>
        <v>2376</v>
      </c>
      <c r="N81" s="9">
        <f t="shared" si="10"/>
        <v>594</v>
      </c>
      <c r="O81" s="9">
        <f t="shared" si="11"/>
        <v>1320</v>
      </c>
    </row>
    <row r="82" s="2" customFormat="1" ht="33.75" spans="1:15">
      <c r="A82" s="8">
        <v>79</v>
      </c>
      <c r="B82" s="8" t="s">
        <v>238</v>
      </c>
      <c r="C82" s="8" t="s">
        <v>22</v>
      </c>
      <c r="D82" s="8">
        <v>1</v>
      </c>
      <c r="E82" s="8" t="s">
        <v>19</v>
      </c>
      <c r="F82" s="9">
        <v>295</v>
      </c>
      <c r="G82" s="9" t="s">
        <v>239</v>
      </c>
      <c r="H82" s="10">
        <v>44845</v>
      </c>
      <c r="I82" s="10">
        <v>44895</v>
      </c>
      <c r="J82" s="9">
        <v>295000</v>
      </c>
      <c r="K82" s="9">
        <v>11800</v>
      </c>
      <c r="L82" s="9">
        <f t="shared" si="8"/>
        <v>4130</v>
      </c>
      <c r="M82" s="9">
        <f t="shared" si="9"/>
        <v>4248</v>
      </c>
      <c r="N82" s="9">
        <f t="shared" si="10"/>
        <v>1062</v>
      </c>
      <c r="O82" s="9">
        <f t="shared" si="11"/>
        <v>2360</v>
      </c>
    </row>
    <row r="83" s="2" customFormat="1" ht="22.5" spans="1:15">
      <c r="A83" s="8">
        <v>80</v>
      </c>
      <c r="B83" s="8" t="s">
        <v>240</v>
      </c>
      <c r="C83" s="8" t="s">
        <v>241</v>
      </c>
      <c r="D83" s="8">
        <v>1</v>
      </c>
      <c r="E83" s="8" t="s">
        <v>19</v>
      </c>
      <c r="F83" s="9">
        <v>69.91</v>
      </c>
      <c r="G83" s="9" t="s">
        <v>134</v>
      </c>
      <c r="H83" s="10">
        <v>44845</v>
      </c>
      <c r="I83" s="10">
        <v>44895</v>
      </c>
      <c r="J83" s="9">
        <v>69910</v>
      </c>
      <c r="K83" s="9">
        <v>2796.4</v>
      </c>
      <c r="L83" s="9">
        <f t="shared" si="8"/>
        <v>978.74</v>
      </c>
      <c r="M83" s="9">
        <f t="shared" si="9"/>
        <v>1006.7</v>
      </c>
      <c r="N83" s="9">
        <f t="shared" si="10"/>
        <v>251.68</v>
      </c>
      <c r="O83" s="9">
        <f t="shared" si="11"/>
        <v>559.28</v>
      </c>
    </row>
    <row r="84" s="2" customFormat="1" ht="22.5" spans="1:15">
      <c r="A84" s="8">
        <v>81</v>
      </c>
      <c r="B84" s="8" t="s">
        <v>242</v>
      </c>
      <c r="C84" s="8" t="s">
        <v>243</v>
      </c>
      <c r="D84" s="8">
        <v>1</v>
      </c>
      <c r="E84" s="8" t="s">
        <v>19</v>
      </c>
      <c r="F84" s="9">
        <v>17</v>
      </c>
      <c r="G84" s="9" t="s">
        <v>149</v>
      </c>
      <c r="H84" s="10">
        <v>44845</v>
      </c>
      <c r="I84" s="10">
        <v>44895</v>
      </c>
      <c r="J84" s="9">
        <v>17000</v>
      </c>
      <c r="K84" s="9">
        <v>680</v>
      </c>
      <c r="L84" s="9">
        <f t="shared" si="8"/>
        <v>238</v>
      </c>
      <c r="M84" s="9">
        <f t="shared" si="9"/>
        <v>244.8</v>
      </c>
      <c r="N84" s="9">
        <f t="shared" si="10"/>
        <v>61.2</v>
      </c>
      <c r="O84" s="9">
        <f t="shared" si="11"/>
        <v>136</v>
      </c>
    </row>
    <row r="85" s="2" customFormat="1" ht="45" spans="1:15">
      <c r="A85" s="8">
        <v>82</v>
      </c>
      <c r="B85" s="8" t="s">
        <v>244</v>
      </c>
      <c r="C85" s="8" t="s">
        <v>245</v>
      </c>
      <c r="D85" s="8">
        <v>73</v>
      </c>
      <c r="E85" s="8" t="s">
        <v>19</v>
      </c>
      <c r="F85" s="9">
        <v>260.46</v>
      </c>
      <c r="G85" s="9" t="s">
        <v>246</v>
      </c>
      <c r="H85" s="10">
        <v>44845</v>
      </c>
      <c r="I85" s="10">
        <v>44895</v>
      </c>
      <c r="J85" s="9">
        <v>260460</v>
      </c>
      <c r="K85" s="9">
        <v>10418.4</v>
      </c>
      <c r="L85" s="9">
        <f t="shared" si="8"/>
        <v>3646.44</v>
      </c>
      <c r="M85" s="9">
        <f t="shared" si="9"/>
        <v>3750.62</v>
      </c>
      <c r="N85" s="9">
        <f t="shared" si="10"/>
        <v>937.66</v>
      </c>
      <c r="O85" s="9">
        <f t="shared" si="11"/>
        <v>2083.68</v>
      </c>
    </row>
    <row r="86" s="2" customFormat="1" ht="22.5" spans="1:15">
      <c r="A86" s="8">
        <v>83</v>
      </c>
      <c r="B86" s="8" t="s">
        <v>247</v>
      </c>
      <c r="C86" s="8" t="s">
        <v>248</v>
      </c>
      <c r="D86" s="8">
        <v>1</v>
      </c>
      <c r="E86" s="8" t="s">
        <v>19</v>
      </c>
      <c r="F86" s="9">
        <v>111</v>
      </c>
      <c r="G86" s="9" t="s">
        <v>73</v>
      </c>
      <c r="H86" s="10">
        <v>44845</v>
      </c>
      <c r="I86" s="10">
        <v>44895</v>
      </c>
      <c r="J86" s="9">
        <v>111000</v>
      </c>
      <c r="K86" s="9">
        <v>4440</v>
      </c>
      <c r="L86" s="9">
        <f t="shared" si="8"/>
        <v>1554</v>
      </c>
      <c r="M86" s="9">
        <f t="shared" si="9"/>
        <v>1598.4</v>
      </c>
      <c r="N86" s="9">
        <f t="shared" si="10"/>
        <v>399.6</v>
      </c>
      <c r="O86" s="9">
        <f t="shared" si="11"/>
        <v>888</v>
      </c>
    </row>
    <row r="87" s="2" customFormat="1" ht="22.5" spans="1:15">
      <c r="A87" s="8">
        <v>84</v>
      </c>
      <c r="B87" s="8" t="s">
        <v>249</v>
      </c>
      <c r="C87" s="8" t="s">
        <v>250</v>
      </c>
      <c r="D87" s="8">
        <v>1</v>
      </c>
      <c r="E87" s="8" t="s">
        <v>19</v>
      </c>
      <c r="F87" s="9">
        <v>456</v>
      </c>
      <c r="G87" s="9" t="s">
        <v>251</v>
      </c>
      <c r="H87" s="10">
        <v>44845</v>
      </c>
      <c r="I87" s="10">
        <v>44895</v>
      </c>
      <c r="J87" s="9">
        <v>456000</v>
      </c>
      <c r="K87" s="9">
        <v>18240</v>
      </c>
      <c r="L87" s="9">
        <f t="shared" si="8"/>
        <v>6384</v>
      </c>
      <c r="M87" s="9">
        <f t="shared" si="9"/>
        <v>6566.4</v>
      </c>
      <c r="N87" s="9">
        <f t="shared" si="10"/>
        <v>1641.6</v>
      </c>
      <c r="O87" s="9">
        <f t="shared" si="11"/>
        <v>3648</v>
      </c>
    </row>
    <row r="88" s="2" customFormat="1" ht="45" spans="1:15">
      <c r="A88" s="8">
        <v>85</v>
      </c>
      <c r="B88" s="8" t="s">
        <v>252</v>
      </c>
      <c r="C88" s="8" t="s">
        <v>253</v>
      </c>
      <c r="D88" s="8">
        <v>6</v>
      </c>
      <c r="E88" s="8" t="s">
        <v>19</v>
      </c>
      <c r="F88" s="9">
        <v>12.5</v>
      </c>
      <c r="G88" s="9" t="s">
        <v>254</v>
      </c>
      <c r="H88" s="10">
        <v>44847</v>
      </c>
      <c r="I88" s="10">
        <v>44895</v>
      </c>
      <c r="J88" s="9">
        <v>12500</v>
      </c>
      <c r="K88" s="9">
        <v>500</v>
      </c>
      <c r="L88" s="9">
        <f t="shared" si="8"/>
        <v>175</v>
      </c>
      <c r="M88" s="9">
        <f t="shared" si="9"/>
        <v>180</v>
      </c>
      <c r="N88" s="9">
        <f t="shared" si="10"/>
        <v>45</v>
      </c>
      <c r="O88" s="9">
        <f t="shared" si="11"/>
        <v>100</v>
      </c>
    </row>
    <row r="89" s="2" customFormat="1" ht="45" spans="1:15">
      <c r="A89" s="8">
        <v>86</v>
      </c>
      <c r="B89" s="8" t="s">
        <v>255</v>
      </c>
      <c r="C89" s="8" t="s">
        <v>256</v>
      </c>
      <c r="D89" s="8">
        <v>682</v>
      </c>
      <c r="E89" s="8" t="s">
        <v>19</v>
      </c>
      <c r="F89" s="9">
        <v>639.23</v>
      </c>
      <c r="G89" s="9" t="s">
        <v>257</v>
      </c>
      <c r="H89" s="10">
        <v>44847</v>
      </c>
      <c r="I89" s="10">
        <v>44895</v>
      </c>
      <c r="J89" s="9">
        <v>639230</v>
      </c>
      <c r="K89" s="9">
        <v>25569.2</v>
      </c>
      <c r="L89" s="9">
        <f t="shared" si="8"/>
        <v>8949.22</v>
      </c>
      <c r="M89" s="9">
        <f t="shared" si="9"/>
        <v>9204.91</v>
      </c>
      <c r="N89" s="9">
        <f t="shared" si="10"/>
        <v>2301.23</v>
      </c>
      <c r="O89" s="9">
        <f t="shared" si="11"/>
        <v>5113.84</v>
      </c>
    </row>
    <row r="90" s="2" customFormat="1" ht="45" spans="1:15">
      <c r="A90" s="8">
        <v>87</v>
      </c>
      <c r="B90" s="8" t="s">
        <v>258</v>
      </c>
      <c r="C90" s="8" t="s">
        <v>259</v>
      </c>
      <c r="D90" s="8">
        <v>222</v>
      </c>
      <c r="E90" s="8" t="s">
        <v>19</v>
      </c>
      <c r="F90" s="9">
        <v>447.64</v>
      </c>
      <c r="G90" s="9" t="s">
        <v>260</v>
      </c>
      <c r="H90" s="10">
        <v>44847</v>
      </c>
      <c r="I90" s="10">
        <v>44895</v>
      </c>
      <c r="J90" s="9">
        <v>447640</v>
      </c>
      <c r="K90" s="9">
        <v>17905.6</v>
      </c>
      <c r="L90" s="9">
        <f t="shared" si="8"/>
        <v>6266.96</v>
      </c>
      <c r="M90" s="9">
        <f t="shared" si="9"/>
        <v>6446.02</v>
      </c>
      <c r="N90" s="9">
        <f t="shared" si="10"/>
        <v>1611.5</v>
      </c>
      <c r="O90" s="9">
        <f t="shared" si="11"/>
        <v>3581.12</v>
      </c>
    </row>
    <row r="91" s="2" customFormat="1" ht="45" spans="1:15">
      <c r="A91" s="8">
        <v>88</v>
      </c>
      <c r="B91" s="8" t="s">
        <v>261</v>
      </c>
      <c r="C91" s="8" t="s">
        <v>262</v>
      </c>
      <c r="D91" s="8">
        <v>80</v>
      </c>
      <c r="E91" s="8" t="s">
        <v>19</v>
      </c>
      <c r="F91" s="9">
        <v>234.3</v>
      </c>
      <c r="G91" s="9" t="s">
        <v>263</v>
      </c>
      <c r="H91" s="10">
        <v>44847</v>
      </c>
      <c r="I91" s="10">
        <v>44895</v>
      </c>
      <c r="J91" s="9">
        <v>234300</v>
      </c>
      <c r="K91" s="9">
        <v>9372</v>
      </c>
      <c r="L91" s="9">
        <f t="shared" si="8"/>
        <v>3280.2</v>
      </c>
      <c r="M91" s="9">
        <f t="shared" si="9"/>
        <v>3373.92</v>
      </c>
      <c r="N91" s="9">
        <f t="shared" si="10"/>
        <v>843.48</v>
      </c>
      <c r="O91" s="9">
        <f t="shared" si="11"/>
        <v>1874.4</v>
      </c>
    </row>
    <row r="92" s="2" customFormat="1" ht="45" spans="1:15">
      <c r="A92" s="8">
        <v>89</v>
      </c>
      <c r="B92" s="8" t="s">
        <v>264</v>
      </c>
      <c r="C92" s="8" t="s">
        <v>265</v>
      </c>
      <c r="D92" s="8">
        <v>75</v>
      </c>
      <c r="E92" s="8" t="s">
        <v>19</v>
      </c>
      <c r="F92" s="9">
        <v>137.5</v>
      </c>
      <c r="G92" s="9" t="s">
        <v>266</v>
      </c>
      <c r="H92" s="10">
        <v>44848</v>
      </c>
      <c r="I92" s="10">
        <v>44895</v>
      </c>
      <c r="J92" s="9">
        <v>137500</v>
      </c>
      <c r="K92" s="9">
        <v>5500</v>
      </c>
      <c r="L92" s="9">
        <f t="shared" si="8"/>
        <v>1925</v>
      </c>
      <c r="M92" s="9">
        <f t="shared" si="9"/>
        <v>1980</v>
      </c>
      <c r="N92" s="9">
        <f t="shared" si="10"/>
        <v>495</v>
      </c>
      <c r="O92" s="9">
        <f t="shared" si="11"/>
        <v>1100</v>
      </c>
    </row>
    <row r="93" s="2" customFormat="1" ht="45" spans="1:15">
      <c r="A93" s="8">
        <v>90</v>
      </c>
      <c r="B93" s="8" t="s">
        <v>267</v>
      </c>
      <c r="C93" s="8" t="s">
        <v>268</v>
      </c>
      <c r="D93" s="8">
        <v>123</v>
      </c>
      <c r="E93" s="8" t="s">
        <v>19</v>
      </c>
      <c r="F93" s="9">
        <v>468.02</v>
      </c>
      <c r="G93" s="9" t="s">
        <v>269</v>
      </c>
      <c r="H93" s="10">
        <v>44848</v>
      </c>
      <c r="I93" s="10">
        <v>44895</v>
      </c>
      <c r="J93" s="9">
        <v>468020</v>
      </c>
      <c r="K93" s="9">
        <v>18720.8</v>
      </c>
      <c r="L93" s="9">
        <f t="shared" si="8"/>
        <v>6552.28</v>
      </c>
      <c r="M93" s="9">
        <f t="shared" si="9"/>
        <v>6739.49</v>
      </c>
      <c r="N93" s="9">
        <f t="shared" si="10"/>
        <v>1684.87</v>
      </c>
      <c r="O93" s="9">
        <f t="shared" si="11"/>
        <v>3744.16</v>
      </c>
    </row>
    <row r="94" s="2" customFormat="1" ht="45" spans="1:15">
      <c r="A94" s="8">
        <v>91</v>
      </c>
      <c r="B94" s="8" t="s">
        <v>270</v>
      </c>
      <c r="C94" s="8" t="s">
        <v>271</v>
      </c>
      <c r="D94" s="8">
        <v>29</v>
      </c>
      <c r="E94" s="8" t="s">
        <v>19</v>
      </c>
      <c r="F94" s="9">
        <v>56.57</v>
      </c>
      <c r="G94" s="9" t="s">
        <v>272</v>
      </c>
      <c r="H94" s="10">
        <v>44848</v>
      </c>
      <c r="I94" s="10">
        <v>44895</v>
      </c>
      <c r="J94" s="9">
        <v>56570</v>
      </c>
      <c r="K94" s="9">
        <v>2262.8</v>
      </c>
      <c r="L94" s="9">
        <f t="shared" si="8"/>
        <v>791.98</v>
      </c>
      <c r="M94" s="9">
        <f t="shared" si="9"/>
        <v>814.61</v>
      </c>
      <c r="N94" s="9">
        <f t="shared" si="10"/>
        <v>203.65</v>
      </c>
      <c r="O94" s="9">
        <f t="shared" si="11"/>
        <v>452.56</v>
      </c>
    </row>
    <row r="95" s="2" customFormat="1" ht="45" spans="1:15">
      <c r="A95" s="8">
        <v>92</v>
      </c>
      <c r="B95" s="8" t="s">
        <v>273</v>
      </c>
      <c r="C95" s="8" t="s">
        <v>274</v>
      </c>
      <c r="D95" s="8">
        <v>29</v>
      </c>
      <c r="E95" s="8" t="s">
        <v>19</v>
      </c>
      <c r="F95" s="9">
        <v>44</v>
      </c>
      <c r="G95" s="9" t="s">
        <v>275</v>
      </c>
      <c r="H95" s="10">
        <v>44848</v>
      </c>
      <c r="I95" s="10">
        <v>44895</v>
      </c>
      <c r="J95" s="9">
        <v>44000</v>
      </c>
      <c r="K95" s="9">
        <v>1760</v>
      </c>
      <c r="L95" s="9">
        <f t="shared" si="8"/>
        <v>616</v>
      </c>
      <c r="M95" s="9">
        <f t="shared" si="9"/>
        <v>633.6</v>
      </c>
      <c r="N95" s="9">
        <f t="shared" si="10"/>
        <v>158.4</v>
      </c>
      <c r="O95" s="9">
        <f t="shared" si="11"/>
        <v>352</v>
      </c>
    </row>
    <row r="96" s="2" customFormat="1" ht="45" spans="1:15">
      <c r="A96" s="8">
        <v>93</v>
      </c>
      <c r="B96" s="8" t="s">
        <v>276</v>
      </c>
      <c r="C96" s="8" t="s">
        <v>277</v>
      </c>
      <c r="D96" s="8">
        <v>186</v>
      </c>
      <c r="E96" s="8" t="s">
        <v>19</v>
      </c>
      <c r="F96" s="9">
        <v>623.27</v>
      </c>
      <c r="G96" s="9" t="s">
        <v>278</v>
      </c>
      <c r="H96" s="10">
        <v>44848</v>
      </c>
      <c r="I96" s="10">
        <v>44895</v>
      </c>
      <c r="J96" s="9">
        <v>623270</v>
      </c>
      <c r="K96" s="9">
        <v>24930.8</v>
      </c>
      <c r="L96" s="9">
        <f t="shared" si="8"/>
        <v>8725.78</v>
      </c>
      <c r="M96" s="9">
        <f t="shared" si="9"/>
        <v>8975.09</v>
      </c>
      <c r="N96" s="9">
        <f t="shared" si="10"/>
        <v>2243.77</v>
      </c>
      <c r="O96" s="9">
        <f t="shared" si="11"/>
        <v>4986.16</v>
      </c>
    </row>
    <row r="97" s="2" customFormat="1" ht="45" spans="1:15">
      <c r="A97" s="8">
        <v>94</v>
      </c>
      <c r="B97" s="8" t="s">
        <v>279</v>
      </c>
      <c r="C97" s="8" t="s">
        <v>280</v>
      </c>
      <c r="D97" s="8">
        <v>17</v>
      </c>
      <c r="E97" s="8" t="s">
        <v>19</v>
      </c>
      <c r="F97" s="9">
        <v>34.9</v>
      </c>
      <c r="G97" s="9" t="s">
        <v>281</v>
      </c>
      <c r="H97" s="10">
        <v>44848</v>
      </c>
      <c r="I97" s="10">
        <v>44895</v>
      </c>
      <c r="J97" s="9">
        <v>34900</v>
      </c>
      <c r="K97" s="9">
        <v>1396</v>
      </c>
      <c r="L97" s="9">
        <f t="shared" si="8"/>
        <v>488.6</v>
      </c>
      <c r="M97" s="9">
        <f t="shared" si="9"/>
        <v>502.56</v>
      </c>
      <c r="N97" s="9">
        <f t="shared" si="10"/>
        <v>125.64</v>
      </c>
      <c r="O97" s="9">
        <f t="shared" si="11"/>
        <v>279.2</v>
      </c>
    </row>
    <row r="98" s="2" customFormat="1" ht="45" spans="1:15">
      <c r="A98" s="8">
        <v>95</v>
      </c>
      <c r="B98" s="8" t="s">
        <v>282</v>
      </c>
      <c r="C98" s="8" t="s">
        <v>283</v>
      </c>
      <c r="D98" s="8">
        <v>91</v>
      </c>
      <c r="E98" s="8" t="s">
        <v>19</v>
      </c>
      <c r="F98" s="9">
        <v>150.11</v>
      </c>
      <c r="G98" s="9" t="s">
        <v>284</v>
      </c>
      <c r="H98" s="10">
        <v>44848</v>
      </c>
      <c r="I98" s="10">
        <v>44895</v>
      </c>
      <c r="J98" s="9">
        <v>150110</v>
      </c>
      <c r="K98" s="9">
        <v>6004.4</v>
      </c>
      <c r="L98" s="9">
        <f t="shared" si="8"/>
        <v>2101.54</v>
      </c>
      <c r="M98" s="9">
        <f t="shared" si="9"/>
        <v>2161.58</v>
      </c>
      <c r="N98" s="9">
        <f t="shared" si="10"/>
        <v>540.4</v>
      </c>
      <c r="O98" s="9">
        <f t="shared" si="11"/>
        <v>1200.88</v>
      </c>
    </row>
    <row r="99" s="2" customFormat="1" ht="45" spans="1:15">
      <c r="A99" s="8">
        <v>96</v>
      </c>
      <c r="B99" s="8" t="s">
        <v>285</v>
      </c>
      <c r="C99" s="8" t="s">
        <v>286</v>
      </c>
      <c r="D99" s="8">
        <v>216</v>
      </c>
      <c r="E99" s="8" t="s">
        <v>19</v>
      </c>
      <c r="F99" s="9">
        <v>745.33</v>
      </c>
      <c r="G99" s="9" t="s">
        <v>287</v>
      </c>
      <c r="H99" s="10">
        <v>44848</v>
      </c>
      <c r="I99" s="10">
        <v>44895</v>
      </c>
      <c r="J99" s="9">
        <v>745330</v>
      </c>
      <c r="K99" s="9">
        <v>29813.2</v>
      </c>
      <c r="L99" s="9">
        <f t="shared" si="8"/>
        <v>10434.62</v>
      </c>
      <c r="M99" s="9">
        <f t="shared" si="9"/>
        <v>10732.75</v>
      </c>
      <c r="N99" s="9">
        <f t="shared" si="10"/>
        <v>2683.19</v>
      </c>
      <c r="O99" s="9">
        <f t="shared" si="11"/>
        <v>5962.64</v>
      </c>
    </row>
    <row r="100" s="2" customFormat="1" ht="45" spans="1:15">
      <c r="A100" s="8">
        <v>97</v>
      </c>
      <c r="B100" s="8" t="s">
        <v>288</v>
      </c>
      <c r="C100" s="8" t="s">
        <v>289</v>
      </c>
      <c r="D100" s="8">
        <v>12</v>
      </c>
      <c r="E100" s="8" t="s">
        <v>19</v>
      </c>
      <c r="F100" s="9">
        <v>18.8</v>
      </c>
      <c r="G100" s="9" t="s">
        <v>290</v>
      </c>
      <c r="H100" s="10">
        <v>44849</v>
      </c>
      <c r="I100" s="10">
        <v>44895</v>
      </c>
      <c r="J100" s="9">
        <v>18800</v>
      </c>
      <c r="K100" s="9">
        <v>752</v>
      </c>
      <c r="L100" s="9">
        <f t="shared" si="8"/>
        <v>263.2</v>
      </c>
      <c r="M100" s="9">
        <f t="shared" si="9"/>
        <v>270.72</v>
      </c>
      <c r="N100" s="9">
        <f t="shared" si="10"/>
        <v>67.68</v>
      </c>
      <c r="O100" s="9">
        <f t="shared" si="11"/>
        <v>150.4</v>
      </c>
    </row>
    <row r="101" s="2" customFormat="1" ht="33.75" spans="1:15">
      <c r="A101" s="8">
        <v>98</v>
      </c>
      <c r="B101" s="8" t="s">
        <v>291</v>
      </c>
      <c r="C101" s="8" t="s">
        <v>292</v>
      </c>
      <c r="D101" s="8">
        <v>1</v>
      </c>
      <c r="E101" s="8" t="s">
        <v>19</v>
      </c>
      <c r="F101" s="9">
        <v>66.8</v>
      </c>
      <c r="G101" s="9" t="s">
        <v>293</v>
      </c>
      <c r="H101" s="10">
        <v>44849</v>
      </c>
      <c r="I101" s="10">
        <v>44895</v>
      </c>
      <c r="J101" s="9">
        <v>66800</v>
      </c>
      <c r="K101" s="9">
        <v>2672</v>
      </c>
      <c r="L101" s="9">
        <f t="shared" si="8"/>
        <v>935.2</v>
      </c>
      <c r="M101" s="9">
        <f t="shared" si="9"/>
        <v>961.92</v>
      </c>
      <c r="N101" s="9">
        <f t="shared" si="10"/>
        <v>240.48</v>
      </c>
      <c r="O101" s="9">
        <f t="shared" si="11"/>
        <v>534.4</v>
      </c>
    </row>
    <row r="102" s="2" customFormat="1" ht="33.75" spans="1:15">
      <c r="A102" s="8">
        <v>99</v>
      </c>
      <c r="B102" s="8" t="s">
        <v>294</v>
      </c>
      <c r="C102" s="8" t="s">
        <v>292</v>
      </c>
      <c r="D102" s="8">
        <v>1</v>
      </c>
      <c r="E102" s="8" t="s">
        <v>19</v>
      </c>
      <c r="F102" s="9">
        <v>296.8</v>
      </c>
      <c r="G102" s="9" t="s">
        <v>295</v>
      </c>
      <c r="H102" s="10">
        <v>44849</v>
      </c>
      <c r="I102" s="10">
        <v>44895</v>
      </c>
      <c r="J102" s="9">
        <v>296800</v>
      </c>
      <c r="K102" s="9">
        <v>11872</v>
      </c>
      <c r="L102" s="9">
        <f t="shared" si="8"/>
        <v>4155.2</v>
      </c>
      <c r="M102" s="9">
        <f t="shared" si="9"/>
        <v>4273.92</v>
      </c>
      <c r="N102" s="9">
        <f t="shared" si="10"/>
        <v>1068.48</v>
      </c>
      <c r="O102" s="9">
        <f t="shared" si="11"/>
        <v>2374.4</v>
      </c>
    </row>
    <row r="103" s="2" customFormat="1" ht="45" spans="1:15">
      <c r="A103" s="8">
        <v>100</v>
      </c>
      <c r="B103" s="8" t="s">
        <v>296</v>
      </c>
      <c r="C103" s="8" t="s">
        <v>297</v>
      </c>
      <c r="D103" s="8">
        <v>15</v>
      </c>
      <c r="E103" s="8" t="s">
        <v>19</v>
      </c>
      <c r="F103" s="9">
        <v>32.88</v>
      </c>
      <c r="G103" s="9" t="s">
        <v>298</v>
      </c>
      <c r="H103" s="10">
        <v>44849</v>
      </c>
      <c r="I103" s="10">
        <v>44895</v>
      </c>
      <c r="J103" s="9">
        <v>32880</v>
      </c>
      <c r="K103" s="9">
        <v>1315.2</v>
      </c>
      <c r="L103" s="9">
        <f t="shared" si="8"/>
        <v>460.32</v>
      </c>
      <c r="M103" s="9">
        <f t="shared" si="9"/>
        <v>473.47</v>
      </c>
      <c r="N103" s="9">
        <f t="shared" si="10"/>
        <v>118.37</v>
      </c>
      <c r="O103" s="9">
        <f t="shared" si="11"/>
        <v>263.04</v>
      </c>
    </row>
    <row r="104" s="2" customFormat="1" ht="45" spans="1:15">
      <c r="A104" s="8">
        <v>101</v>
      </c>
      <c r="B104" s="8" t="s">
        <v>299</v>
      </c>
      <c r="C104" s="8" t="s">
        <v>300</v>
      </c>
      <c r="D104" s="8">
        <v>64</v>
      </c>
      <c r="E104" s="8" t="s">
        <v>19</v>
      </c>
      <c r="F104" s="9">
        <v>173.1</v>
      </c>
      <c r="G104" s="9" t="s">
        <v>301</v>
      </c>
      <c r="H104" s="10">
        <v>44849</v>
      </c>
      <c r="I104" s="10">
        <v>44895</v>
      </c>
      <c r="J104" s="9">
        <v>173100</v>
      </c>
      <c r="K104" s="9">
        <v>6924</v>
      </c>
      <c r="L104" s="9">
        <f t="shared" si="8"/>
        <v>2423.4</v>
      </c>
      <c r="M104" s="9">
        <f t="shared" si="9"/>
        <v>2492.64</v>
      </c>
      <c r="N104" s="9">
        <f t="shared" si="10"/>
        <v>623.16</v>
      </c>
      <c r="O104" s="9">
        <f t="shared" si="11"/>
        <v>1384.8</v>
      </c>
    </row>
    <row r="105" s="2" customFormat="1" ht="45" spans="1:15">
      <c r="A105" s="8">
        <v>102</v>
      </c>
      <c r="B105" s="8" t="s">
        <v>302</v>
      </c>
      <c r="C105" s="8" t="s">
        <v>303</v>
      </c>
      <c r="D105" s="8">
        <v>410</v>
      </c>
      <c r="E105" s="8" t="s">
        <v>19</v>
      </c>
      <c r="F105" s="9">
        <v>1309.36</v>
      </c>
      <c r="G105" s="9" t="s">
        <v>304</v>
      </c>
      <c r="H105" s="10">
        <v>44849</v>
      </c>
      <c r="I105" s="10">
        <v>44895</v>
      </c>
      <c r="J105" s="9">
        <v>1309360</v>
      </c>
      <c r="K105" s="9">
        <v>52374.4</v>
      </c>
      <c r="L105" s="9">
        <f t="shared" si="8"/>
        <v>18331.04</v>
      </c>
      <c r="M105" s="9">
        <f t="shared" si="9"/>
        <v>18854.78</v>
      </c>
      <c r="N105" s="9">
        <f t="shared" si="10"/>
        <v>4713.7</v>
      </c>
      <c r="O105" s="9">
        <f t="shared" si="11"/>
        <v>10474.88</v>
      </c>
    </row>
    <row r="106" s="2" customFormat="1" ht="45" spans="1:15">
      <c r="A106" s="8">
        <v>103</v>
      </c>
      <c r="B106" s="8" t="s">
        <v>305</v>
      </c>
      <c r="C106" s="8" t="s">
        <v>306</v>
      </c>
      <c r="D106" s="8">
        <v>32</v>
      </c>
      <c r="E106" s="8" t="s">
        <v>19</v>
      </c>
      <c r="F106" s="9">
        <v>62.3</v>
      </c>
      <c r="G106" s="9" t="s">
        <v>307</v>
      </c>
      <c r="H106" s="10">
        <v>44849</v>
      </c>
      <c r="I106" s="10">
        <v>44895</v>
      </c>
      <c r="J106" s="9">
        <v>62300</v>
      </c>
      <c r="K106" s="9">
        <v>2492</v>
      </c>
      <c r="L106" s="9">
        <f t="shared" si="8"/>
        <v>872.2</v>
      </c>
      <c r="M106" s="9">
        <f t="shared" si="9"/>
        <v>897.12</v>
      </c>
      <c r="N106" s="9">
        <f t="shared" si="10"/>
        <v>224.28</v>
      </c>
      <c r="O106" s="9">
        <f t="shared" si="11"/>
        <v>498.4</v>
      </c>
    </row>
    <row r="107" s="2" customFormat="1" ht="45" spans="1:15">
      <c r="A107" s="8">
        <v>104</v>
      </c>
      <c r="B107" s="8" t="s">
        <v>308</v>
      </c>
      <c r="C107" s="8" t="s">
        <v>309</v>
      </c>
      <c r="D107" s="8">
        <v>170</v>
      </c>
      <c r="E107" s="8" t="s">
        <v>19</v>
      </c>
      <c r="F107" s="9">
        <v>594.96</v>
      </c>
      <c r="G107" s="9" t="s">
        <v>310</v>
      </c>
      <c r="H107" s="10">
        <v>44850</v>
      </c>
      <c r="I107" s="10">
        <v>44895</v>
      </c>
      <c r="J107" s="9">
        <v>594960</v>
      </c>
      <c r="K107" s="9">
        <v>23798.4</v>
      </c>
      <c r="L107" s="9">
        <f t="shared" si="8"/>
        <v>8329.44</v>
      </c>
      <c r="M107" s="9">
        <f t="shared" si="9"/>
        <v>8567.42</v>
      </c>
      <c r="N107" s="9">
        <f t="shared" si="10"/>
        <v>2141.86</v>
      </c>
      <c r="O107" s="9">
        <f t="shared" si="11"/>
        <v>4759.68</v>
      </c>
    </row>
    <row r="108" s="2" customFormat="1" ht="45" spans="1:15">
      <c r="A108" s="8">
        <v>105</v>
      </c>
      <c r="B108" s="8" t="s">
        <v>311</v>
      </c>
      <c r="C108" s="8" t="s">
        <v>312</v>
      </c>
      <c r="D108" s="8">
        <v>290</v>
      </c>
      <c r="E108" s="8" t="s">
        <v>19</v>
      </c>
      <c r="F108" s="9">
        <v>614.68</v>
      </c>
      <c r="G108" s="9" t="s">
        <v>313</v>
      </c>
      <c r="H108" s="10">
        <v>44850</v>
      </c>
      <c r="I108" s="10">
        <v>44895</v>
      </c>
      <c r="J108" s="9">
        <v>614680</v>
      </c>
      <c r="K108" s="9">
        <v>24587.2</v>
      </c>
      <c r="L108" s="9">
        <f t="shared" si="8"/>
        <v>8605.52</v>
      </c>
      <c r="M108" s="9">
        <f t="shared" si="9"/>
        <v>8851.39</v>
      </c>
      <c r="N108" s="9">
        <f t="shared" si="10"/>
        <v>2212.85</v>
      </c>
      <c r="O108" s="9">
        <f t="shared" si="11"/>
        <v>4917.44</v>
      </c>
    </row>
    <row r="109" s="2" customFormat="1" ht="45" spans="1:15">
      <c r="A109" s="8">
        <v>106</v>
      </c>
      <c r="B109" s="8" t="s">
        <v>314</v>
      </c>
      <c r="C109" s="8" t="s">
        <v>315</v>
      </c>
      <c r="D109" s="8">
        <v>10</v>
      </c>
      <c r="E109" s="8" t="s">
        <v>19</v>
      </c>
      <c r="F109" s="9">
        <v>17</v>
      </c>
      <c r="G109" s="9" t="s">
        <v>316</v>
      </c>
      <c r="H109" s="10">
        <v>44850</v>
      </c>
      <c r="I109" s="10">
        <v>44895</v>
      </c>
      <c r="J109" s="9">
        <v>17000</v>
      </c>
      <c r="K109" s="9">
        <v>680</v>
      </c>
      <c r="L109" s="9">
        <f t="shared" si="8"/>
        <v>238</v>
      </c>
      <c r="M109" s="9">
        <f t="shared" si="9"/>
        <v>244.8</v>
      </c>
      <c r="N109" s="9">
        <f t="shared" si="10"/>
        <v>61.2</v>
      </c>
      <c r="O109" s="9">
        <f t="shared" si="11"/>
        <v>136</v>
      </c>
    </row>
    <row r="110" s="2" customFormat="1" ht="45" spans="1:15">
      <c r="A110" s="8">
        <v>107</v>
      </c>
      <c r="B110" s="8" t="s">
        <v>317</v>
      </c>
      <c r="C110" s="8" t="s">
        <v>318</v>
      </c>
      <c r="D110" s="8">
        <v>61</v>
      </c>
      <c r="E110" s="8" t="s">
        <v>19</v>
      </c>
      <c r="F110" s="9">
        <v>89.2</v>
      </c>
      <c r="G110" s="9" t="s">
        <v>319</v>
      </c>
      <c r="H110" s="10">
        <v>44850</v>
      </c>
      <c r="I110" s="10">
        <v>44895</v>
      </c>
      <c r="J110" s="9">
        <v>89200</v>
      </c>
      <c r="K110" s="9">
        <v>3568</v>
      </c>
      <c r="L110" s="9">
        <f t="shared" si="8"/>
        <v>1248.8</v>
      </c>
      <c r="M110" s="9">
        <f t="shared" si="9"/>
        <v>1284.48</v>
      </c>
      <c r="N110" s="9">
        <f t="shared" si="10"/>
        <v>321.12</v>
      </c>
      <c r="O110" s="9">
        <f t="shared" si="11"/>
        <v>713.6</v>
      </c>
    </row>
    <row r="111" s="2" customFormat="1" ht="45" spans="1:15">
      <c r="A111" s="8">
        <v>108</v>
      </c>
      <c r="B111" s="8" t="s">
        <v>320</v>
      </c>
      <c r="C111" s="8" t="s">
        <v>321</v>
      </c>
      <c r="D111" s="8">
        <v>1</v>
      </c>
      <c r="E111" s="8" t="s">
        <v>19</v>
      </c>
      <c r="F111" s="9">
        <v>30</v>
      </c>
      <c r="G111" s="9" t="s">
        <v>322</v>
      </c>
      <c r="H111" s="10">
        <v>44851</v>
      </c>
      <c r="I111" s="10">
        <v>44895</v>
      </c>
      <c r="J111" s="9">
        <v>30000</v>
      </c>
      <c r="K111" s="9">
        <v>1200</v>
      </c>
      <c r="L111" s="9">
        <f t="shared" si="8"/>
        <v>420</v>
      </c>
      <c r="M111" s="9">
        <f t="shared" si="9"/>
        <v>432</v>
      </c>
      <c r="N111" s="9">
        <f t="shared" si="10"/>
        <v>108</v>
      </c>
      <c r="O111" s="9">
        <f t="shared" si="11"/>
        <v>240</v>
      </c>
    </row>
    <row r="112" s="2" customFormat="1" ht="45" spans="1:15">
      <c r="A112" s="8">
        <v>109</v>
      </c>
      <c r="B112" s="8" t="s">
        <v>323</v>
      </c>
      <c r="C112" s="8" t="s">
        <v>324</v>
      </c>
      <c r="D112" s="8">
        <v>31</v>
      </c>
      <c r="E112" s="8" t="s">
        <v>19</v>
      </c>
      <c r="F112" s="9">
        <v>79.8</v>
      </c>
      <c r="G112" s="9" t="s">
        <v>237</v>
      </c>
      <c r="H112" s="10">
        <v>44852</v>
      </c>
      <c r="I112" s="10">
        <v>44895</v>
      </c>
      <c r="J112" s="9">
        <v>79800</v>
      </c>
      <c r="K112" s="9">
        <v>3192</v>
      </c>
      <c r="L112" s="9">
        <f t="shared" si="8"/>
        <v>1117.2</v>
      </c>
      <c r="M112" s="9">
        <f t="shared" si="9"/>
        <v>1149.12</v>
      </c>
      <c r="N112" s="9">
        <f t="shared" si="10"/>
        <v>287.28</v>
      </c>
      <c r="O112" s="9">
        <f t="shared" si="11"/>
        <v>638.4</v>
      </c>
    </row>
    <row r="113" s="2" customFormat="1" ht="45" spans="1:15">
      <c r="A113" s="8">
        <v>110</v>
      </c>
      <c r="B113" s="8" t="s">
        <v>325</v>
      </c>
      <c r="C113" s="8" t="s">
        <v>326</v>
      </c>
      <c r="D113" s="8">
        <v>677</v>
      </c>
      <c r="E113" s="8" t="s">
        <v>19</v>
      </c>
      <c r="F113" s="9">
        <v>833.3</v>
      </c>
      <c r="G113" s="9" t="s">
        <v>327</v>
      </c>
      <c r="H113" s="10">
        <v>44852</v>
      </c>
      <c r="I113" s="10">
        <v>44895</v>
      </c>
      <c r="J113" s="9">
        <v>833300</v>
      </c>
      <c r="K113" s="9">
        <v>33332</v>
      </c>
      <c r="L113" s="9">
        <f t="shared" si="8"/>
        <v>11666.2</v>
      </c>
      <c r="M113" s="9">
        <f t="shared" si="9"/>
        <v>11999.52</v>
      </c>
      <c r="N113" s="9">
        <f t="shared" si="10"/>
        <v>2999.88</v>
      </c>
      <c r="O113" s="9">
        <f t="shared" si="11"/>
        <v>6666.4</v>
      </c>
    </row>
    <row r="114" s="2" customFormat="1" ht="45" spans="1:15">
      <c r="A114" s="8">
        <v>111</v>
      </c>
      <c r="B114" s="8" t="s">
        <v>328</v>
      </c>
      <c r="C114" s="8" t="s">
        <v>329</v>
      </c>
      <c r="D114" s="8">
        <v>9</v>
      </c>
      <c r="E114" s="8" t="s">
        <v>19</v>
      </c>
      <c r="F114" s="9">
        <v>18.1</v>
      </c>
      <c r="G114" s="9" t="s">
        <v>330</v>
      </c>
      <c r="H114" s="10">
        <v>44852</v>
      </c>
      <c r="I114" s="10">
        <v>44895</v>
      </c>
      <c r="J114" s="9">
        <v>18100</v>
      </c>
      <c r="K114" s="9">
        <v>724</v>
      </c>
      <c r="L114" s="9">
        <f t="shared" si="8"/>
        <v>253.4</v>
      </c>
      <c r="M114" s="9">
        <f t="shared" si="9"/>
        <v>260.64</v>
      </c>
      <c r="N114" s="9">
        <f t="shared" si="10"/>
        <v>65.16</v>
      </c>
      <c r="O114" s="9">
        <f t="shared" si="11"/>
        <v>144.8</v>
      </c>
    </row>
    <row r="115" s="2" customFormat="1" ht="45" spans="1:15">
      <c r="A115" s="8">
        <v>112</v>
      </c>
      <c r="B115" s="8" t="s">
        <v>331</v>
      </c>
      <c r="C115" s="8" t="s">
        <v>332</v>
      </c>
      <c r="D115" s="8">
        <v>151</v>
      </c>
      <c r="E115" s="8" t="s">
        <v>19</v>
      </c>
      <c r="F115" s="9">
        <v>283.35</v>
      </c>
      <c r="G115" s="9" t="s">
        <v>333</v>
      </c>
      <c r="H115" s="10">
        <v>44852</v>
      </c>
      <c r="I115" s="10">
        <v>44895</v>
      </c>
      <c r="J115" s="9">
        <v>283350</v>
      </c>
      <c r="K115" s="9">
        <v>11334</v>
      </c>
      <c r="L115" s="9">
        <f t="shared" si="8"/>
        <v>3966.9</v>
      </c>
      <c r="M115" s="9">
        <f t="shared" si="9"/>
        <v>4080.24</v>
      </c>
      <c r="N115" s="9">
        <f t="shared" si="10"/>
        <v>1020.06</v>
      </c>
      <c r="O115" s="9">
        <f t="shared" si="11"/>
        <v>2266.8</v>
      </c>
    </row>
    <row r="116" s="2" customFormat="1" ht="45" spans="1:15">
      <c r="A116" s="8">
        <v>113</v>
      </c>
      <c r="B116" s="8" t="s">
        <v>334</v>
      </c>
      <c r="C116" s="8" t="s">
        <v>335</v>
      </c>
      <c r="D116" s="8">
        <v>5</v>
      </c>
      <c r="E116" s="8" t="s">
        <v>19</v>
      </c>
      <c r="F116" s="9">
        <v>9</v>
      </c>
      <c r="G116" s="9" t="s">
        <v>336</v>
      </c>
      <c r="H116" s="10">
        <v>44852</v>
      </c>
      <c r="I116" s="10">
        <v>44895</v>
      </c>
      <c r="J116" s="9">
        <v>9000</v>
      </c>
      <c r="K116" s="9">
        <v>360</v>
      </c>
      <c r="L116" s="9">
        <f t="shared" si="8"/>
        <v>126</v>
      </c>
      <c r="M116" s="9">
        <f t="shared" si="9"/>
        <v>129.6</v>
      </c>
      <c r="N116" s="9">
        <f t="shared" si="10"/>
        <v>32.4</v>
      </c>
      <c r="O116" s="9">
        <f t="shared" si="11"/>
        <v>72</v>
      </c>
    </row>
    <row r="117" s="2" customFormat="1" ht="45" spans="1:15">
      <c r="A117" s="8">
        <v>114</v>
      </c>
      <c r="B117" s="8" t="s">
        <v>337</v>
      </c>
      <c r="C117" s="8" t="s">
        <v>338</v>
      </c>
      <c r="D117" s="8">
        <v>121</v>
      </c>
      <c r="E117" s="8" t="s">
        <v>19</v>
      </c>
      <c r="F117" s="9">
        <v>497.1</v>
      </c>
      <c r="G117" s="9" t="s">
        <v>339</v>
      </c>
      <c r="H117" s="10">
        <v>44852</v>
      </c>
      <c r="I117" s="10">
        <v>44895</v>
      </c>
      <c r="J117" s="9">
        <v>497100</v>
      </c>
      <c r="K117" s="9">
        <v>19884</v>
      </c>
      <c r="L117" s="9">
        <f t="shared" si="8"/>
        <v>6959.4</v>
      </c>
      <c r="M117" s="9">
        <f t="shared" si="9"/>
        <v>7158.24</v>
      </c>
      <c r="N117" s="9">
        <f t="shared" si="10"/>
        <v>1789.56</v>
      </c>
      <c r="O117" s="9">
        <f t="shared" si="11"/>
        <v>3976.8</v>
      </c>
    </row>
    <row r="118" s="2" customFormat="1" ht="45" spans="1:15">
      <c r="A118" s="8">
        <v>115</v>
      </c>
      <c r="B118" s="8" t="s">
        <v>340</v>
      </c>
      <c r="C118" s="8" t="s">
        <v>341</v>
      </c>
      <c r="D118" s="8">
        <v>34</v>
      </c>
      <c r="E118" s="8" t="s">
        <v>19</v>
      </c>
      <c r="F118" s="9">
        <v>49.65</v>
      </c>
      <c r="G118" s="9" t="s">
        <v>342</v>
      </c>
      <c r="H118" s="10">
        <v>44853</v>
      </c>
      <c r="I118" s="10">
        <v>44895</v>
      </c>
      <c r="J118" s="9">
        <v>49650</v>
      </c>
      <c r="K118" s="9">
        <v>1986</v>
      </c>
      <c r="L118" s="9">
        <f t="shared" si="8"/>
        <v>695.1</v>
      </c>
      <c r="M118" s="9">
        <f t="shared" si="9"/>
        <v>714.96</v>
      </c>
      <c r="N118" s="9">
        <f t="shared" si="10"/>
        <v>178.74</v>
      </c>
      <c r="O118" s="9">
        <f t="shared" si="11"/>
        <v>397.2</v>
      </c>
    </row>
    <row r="119" s="2" customFormat="1" ht="45" spans="1:15">
      <c r="A119" s="8">
        <v>116</v>
      </c>
      <c r="B119" s="8" t="s">
        <v>343</v>
      </c>
      <c r="C119" s="8" t="s">
        <v>344</v>
      </c>
      <c r="D119" s="8">
        <v>64</v>
      </c>
      <c r="E119" s="8" t="s">
        <v>19</v>
      </c>
      <c r="F119" s="9">
        <v>145.4</v>
      </c>
      <c r="G119" s="9" t="s">
        <v>345</v>
      </c>
      <c r="H119" s="10">
        <v>44853</v>
      </c>
      <c r="I119" s="10">
        <v>44895</v>
      </c>
      <c r="J119" s="9">
        <v>145400</v>
      </c>
      <c r="K119" s="9">
        <v>5816</v>
      </c>
      <c r="L119" s="9">
        <f t="shared" si="8"/>
        <v>2035.6</v>
      </c>
      <c r="M119" s="9">
        <f t="shared" si="9"/>
        <v>2093.76</v>
      </c>
      <c r="N119" s="9">
        <f t="shared" si="10"/>
        <v>523.44</v>
      </c>
      <c r="O119" s="9">
        <f t="shared" si="11"/>
        <v>1163.2</v>
      </c>
    </row>
    <row r="120" s="2" customFormat="1" ht="45" spans="1:15">
      <c r="A120" s="8">
        <v>117</v>
      </c>
      <c r="B120" s="8" t="s">
        <v>346</v>
      </c>
      <c r="C120" s="8" t="s">
        <v>347</v>
      </c>
      <c r="D120" s="8">
        <v>64</v>
      </c>
      <c r="E120" s="8" t="s">
        <v>19</v>
      </c>
      <c r="F120" s="9">
        <v>370</v>
      </c>
      <c r="G120" s="9" t="s">
        <v>348</v>
      </c>
      <c r="H120" s="10">
        <v>44853</v>
      </c>
      <c r="I120" s="10">
        <v>44895</v>
      </c>
      <c r="J120" s="9">
        <v>370000</v>
      </c>
      <c r="K120" s="9">
        <v>14800</v>
      </c>
      <c r="L120" s="9">
        <f t="shared" si="8"/>
        <v>5180</v>
      </c>
      <c r="M120" s="9">
        <f t="shared" si="9"/>
        <v>5328</v>
      </c>
      <c r="N120" s="9">
        <f t="shared" si="10"/>
        <v>1332</v>
      </c>
      <c r="O120" s="9">
        <f t="shared" si="11"/>
        <v>2960</v>
      </c>
    </row>
    <row r="121" s="2" customFormat="1" ht="45" spans="1:15">
      <c r="A121" s="8">
        <v>118</v>
      </c>
      <c r="B121" s="8" t="s">
        <v>349</v>
      </c>
      <c r="C121" s="8" t="s">
        <v>350</v>
      </c>
      <c r="D121" s="8">
        <v>7</v>
      </c>
      <c r="E121" s="8" t="s">
        <v>19</v>
      </c>
      <c r="F121" s="9">
        <v>14.2</v>
      </c>
      <c r="G121" s="9" t="s">
        <v>351</v>
      </c>
      <c r="H121" s="10">
        <v>44853</v>
      </c>
      <c r="I121" s="10">
        <v>44895</v>
      </c>
      <c r="J121" s="9">
        <v>14200</v>
      </c>
      <c r="K121" s="9">
        <v>568</v>
      </c>
      <c r="L121" s="9">
        <f t="shared" si="8"/>
        <v>198.8</v>
      </c>
      <c r="M121" s="9">
        <f t="shared" si="9"/>
        <v>204.48</v>
      </c>
      <c r="N121" s="9">
        <f t="shared" si="10"/>
        <v>51.12</v>
      </c>
      <c r="O121" s="9">
        <f t="shared" si="11"/>
        <v>113.6</v>
      </c>
    </row>
    <row r="122" s="2" customFormat="1" ht="45" spans="1:15">
      <c r="A122" s="8">
        <v>119</v>
      </c>
      <c r="B122" s="8" t="s">
        <v>352</v>
      </c>
      <c r="C122" s="8" t="s">
        <v>353</v>
      </c>
      <c r="D122" s="8">
        <v>84</v>
      </c>
      <c r="E122" s="8" t="s">
        <v>19</v>
      </c>
      <c r="F122" s="9">
        <v>156.7</v>
      </c>
      <c r="G122" s="9" t="s">
        <v>354</v>
      </c>
      <c r="H122" s="10">
        <v>44853</v>
      </c>
      <c r="I122" s="10">
        <v>44895</v>
      </c>
      <c r="J122" s="9">
        <v>156700</v>
      </c>
      <c r="K122" s="9">
        <v>6268</v>
      </c>
      <c r="L122" s="9">
        <f t="shared" si="8"/>
        <v>2193.8</v>
      </c>
      <c r="M122" s="9">
        <f t="shared" si="9"/>
        <v>2256.48</v>
      </c>
      <c r="N122" s="9">
        <f t="shared" si="10"/>
        <v>564.12</v>
      </c>
      <c r="O122" s="9">
        <f t="shared" si="11"/>
        <v>1253.6</v>
      </c>
    </row>
    <row r="123" s="2" customFormat="1" ht="45" spans="1:15">
      <c r="A123" s="8">
        <v>120</v>
      </c>
      <c r="B123" s="8" t="s">
        <v>355</v>
      </c>
      <c r="C123" s="8" t="s">
        <v>356</v>
      </c>
      <c r="D123" s="8">
        <v>94</v>
      </c>
      <c r="E123" s="8" t="s">
        <v>19</v>
      </c>
      <c r="F123" s="9">
        <v>182.5</v>
      </c>
      <c r="G123" s="9" t="s">
        <v>357</v>
      </c>
      <c r="H123" s="10">
        <v>44853</v>
      </c>
      <c r="I123" s="10">
        <v>44895</v>
      </c>
      <c r="J123" s="9">
        <v>182500</v>
      </c>
      <c r="K123" s="9">
        <v>7300</v>
      </c>
      <c r="L123" s="9">
        <f t="shared" si="8"/>
        <v>2555</v>
      </c>
      <c r="M123" s="9">
        <f t="shared" si="9"/>
        <v>2628</v>
      </c>
      <c r="N123" s="9">
        <f t="shared" si="10"/>
        <v>657</v>
      </c>
      <c r="O123" s="9">
        <f t="shared" si="11"/>
        <v>1460</v>
      </c>
    </row>
    <row r="124" s="2" customFormat="1" ht="45" spans="1:15">
      <c r="A124" s="8">
        <v>121</v>
      </c>
      <c r="B124" s="8" t="s">
        <v>358</v>
      </c>
      <c r="C124" s="8" t="s">
        <v>359</v>
      </c>
      <c r="D124" s="8">
        <v>127</v>
      </c>
      <c r="E124" s="8" t="s">
        <v>19</v>
      </c>
      <c r="F124" s="9">
        <v>712.34</v>
      </c>
      <c r="G124" s="9" t="s">
        <v>76</v>
      </c>
      <c r="H124" s="10">
        <v>44853</v>
      </c>
      <c r="I124" s="10">
        <v>44895</v>
      </c>
      <c r="J124" s="9">
        <v>712340</v>
      </c>
      <c r="K124" s="9">
        <v>28493.6</v>
      </c>
      <c r="L124" s="9">
        <f t="shared" si="8"/>
        <v>9972.76</v>
      </c>
      <c r="M124" s="9">
        <f t="shared" si="9"/>
        <v>10257.7</v>
      </c>
      <c r="N124" s="9">
        <f t="shared" si="10"/>
        <v>2564.42</v>
      </c>
      <c r="O124" s="9">
        <f t="shared" si="11"/>
        <v>5698.72</v>
      </c>
    </row>
    <row r="125" s="2" customFormat="1" ht="45" spans="1:15">
      <c r="A125" s="8">
        <v>122</v>
      </c>
      <c r="B125" s="8" t="s">
        <v>360</v>
      </c>
      <c r="C125" s="8" t="s">
        <v>361</v>
      </c>
      <c r="D125" s="8">
        <v>270</v>
      </c>
      <c r="E125" s="8" t="s">
        <v>19</v>
      </c>
      <c r="F125" s="9">
        <v>525.8</v>
      </c>
      <c r="G125" s="9" t="s">
        <v>362</v>
      </c>
      <c r="H125" s="10">
        <v>44853</v>
      </c>
      <c r="I125" s="10">
        <v>44895</v>
      </c>
      <c r="J125" s="9">
        <v>525800</v>
      </c>
      <c r="K125" s="9">
        <v>21032</v>
      </c>
      <c r="L125" s="9">
        <f t="shared" si="8"/>
        <v>7361.2</v>
      </c>
      <c r="M125" s="9">
        <f t="shared" si="9"/>
        <v>7571.52</v>
      </c>
      <c r="N125" s="9">
        <f t="shared" si="10"/>
        <v>1892.88</v>
      </c>
      <c r="O125" s="9">
        <f t="shared" si="11"/>
        <v>4206.4</v>
      </c>
    </row>
    <row r="126" s="2" customFormat="1" ht="45" spans="1:15">
      <c r="A126" s="8">
        <v>123</v>
      </c>
      <c r="B126" s="8" t="s">
        <v>363</v>
      </c>
      <c r="C126" s="8" t="s">
        <v>364</v>
      </c>
      <c r="D126" s="8">
        <v>26</v>
      </c>
      <c r="E126" s="8" t="s">
        <v>19</v>
      </c>
      <c r="F126" s="9">
        <v>76</v>
      </c>
      <c r="G126" s="9" t="s">
        <v>365</v>
      </c>
      <c r="H126" s="10">
        <v>44853</v>
      </c>
      <c r="I126" s="10">
        <v>44895</v>
      </c>
      <c r="J126" s="9">
        <v>76000</v>
      </c>
      <c r="K126" s="9">
        <v>3040</v>
      </c>
      <c r="L126" s="9">
        <f t="shared" si="8"/>
        <v>1064</v>
      </c>
      <c r="M126" s="9">
        <f t="shared" si="9"/>
        <v>1094.4</v>
      </c>
      <c r="N126" s="9">
        <f t="shared" si="10"/>
        <v>273.6</v>
      </c>
      <c r="O126" s="9">
        <f t="shared" si="11"/>
        <v>608</v>
      </c>
    </row>
    <row r="127" s="2" customFormat="1" ht="45" spans="1:15">
      <c r="A127" s="8">
        <v>124</v>
      </c>
      <c r="B127" s="8" t="s">
        <v>366</v>
      </c>
      <c r="C127" s="8" t="s">
        <v>367</v>
      </c>
      <c r="D127" s="8">
        <v>227</v>
      </c>
      <c r="E127" s="8" t="s">
        <v>19</v>
      </c>
      <c r="F127" s="9">
        <v>540</v>
      </c>
      <c r="G127" s="9" t="s">
        <v>368</v>
      </c>
      <c r="H127" s="10">
        <v>44853</v>
      </c>
      <c r="I127" s="10">
        <v>44895</v>
      </c>
      <c r="J127" s="9">
        <v>540000</v>
      </c>
      <c r="K127" s="9">
        <v>21600</v>
      </c>
      <c r="L127" s="9">
        <f t="shared" si="8"/>
        <v>7560</v>
      </c>
      <c r="M127" s="9">
        <f t="shared" si="9"/>
        <v>7776</v>
      </c>
      <c r="N127" s="9">
        <f t="shared" si="10"/>
        <v>1944</v>
      </c>
      <c r="O127" s="9">
        <f t="shared" si="11"/>
        <v>4320</v>
      </c>
    </row>
    <row r="128" s="2" customFormat="1" ht="45" spans="1:15">
      <c r="A128" s="8">
        <v>125</v>
      </c>
      <c r="B128" s="8" t="s">
        <v>369</v>
      </c>
      <c r="C128" s="8" t="s">
        <v>370</v>
      </c>
      <c r="D128" s="8">
        <v>322</v>
      </c>
      <c r="E128" s="8" t="s">
        <v>19</v>
      </c>
      <c r="F128" s="9">
        <v>636.4</v>
      </c>
      <c r="G128" s="9" t="s">
        <v>371</v>
      </c>
      <c r="H128" s="10">
        <v>44854</v>
      </c>
      <c r="I128" s="10">
        <v>44895</v>
      </c>
      <c r="J128" s="9">
        <v>636400</v>
      </c>
      <c r="K128" s="9">
        <v>25456</v>
      </c>
      <c r="L128" s="9">
        <f t="shared" si="8"/>
        <v>8909.6</v>
      </c>
      <c r="M128" s="9">
        <f t="shared" si="9"/>
        <v>9164.16</v>
      </c>
      <c r="N128" s="9">
        <f t="shared" si="10"/>
        <v>2291.04</v>
      </c>
      <c r="O128" s="9">
        <f t="shared" si="11"/>
        <v>5091.2</v>
      </c>
    </row>
    <row r="129" s="2" customFormat="1" ht="45" spans="1:15">
      <c r="A129" s="8">
        <v>126</v>
      </c>
      <c r="B129" s="8" t="s">
        <v>372</v>
      </c>
      <c r="C129" s="8" t="s">
        <v>373</v>
      </c>
      <c r="D129" s="8">
        <v>71</v>
      </c>
      <c r="E129" s="8" t="s">
        <v>19</v>
      </c>
      <c r="F129" s="9">
        <v>352.24</v>
      </c>
      <c r="G129" s="9" t="s">
        <v>374</v>
      </c>
      <c r="H129" s="10">
        <v>44854</v>
      </c>
      <c r="I129" s="10">
        <v>44895</v>
      </c>
      <c r="J129" s="9">
        <v>352240</v>
      </c>
      <c r="K129" s="9">
        <v>14089.6</v>
      </c>
      <c r="L129" s="9">
        <f t="shared" si="8"/>
        <v>4931.36</v>
      </c>
      <c r="M129" s="9">
        <f t="shared" si="9"/>
        <v>5072.26</v>
      </c>
      <c r="N129" s="9">
        <f t="shared" si="10"/>
        <v>1268.06</v>
      </c>
      <c r="O129" s="9">
        <f t="shared" si="11"/>
        <v>2817.92</v>
      </c>
    </row>
    <row r="130" s="2" customFormat="1" ht="45" spans="1:15">
      <c r="A130" s="8">
        <v>127</v>
      </c>
      <c r="B130" s="8" t="s">
        <v>375</v>
      </c>
      <c r="C130" s="8" t="s">
        <v>376</v>
      </c>
      <c r="D130" s="8">
        <v>86</v>
      </c>
      <c r="E130" s="8" t="s">
        <v>19</v>
      </c>
      <c r="F130" s="9">
        <v>255.5</v>
      </c>
      <c r="G130" s="9" t="s">
        <v>137</v>
      </c>
      <c r="H130" s="10">
        <v>44854</v>
      </c>
      <c r="I130" s="10">
        <v>44895</v>
      </c>
      <c r="J130" s="9">
        <v>255500</v>
      </c>
      <c r="K130" s="9">
        <v>10220</v>
      </c>
      <c r="L130" s="9">
        <f t="shared" si="8"/>
        <v>3577</v>
      </c>
      <c r="M130" s="9">
        <f t="shared" si="9"/>
        <v>3679.2</v>
      </c>
      <c r="N130" s="9">
        <f t="shared" si="10"/>
        <v>919.8</v>
      </c>
      <c r="O130" s="9">
        <f t="shared" si="11"/>
        <v>2044</v>
      </c>
    </row>
    <row r="131" s="2" customFormat="1" ht="45" spans="1:15">
      <c r="A131" s="8">
        <v>128</v>
      </c>
      <c r="B131" s="8" t="s">
        <v>377</v>
      </c>
      <c r="C131" s="8" t="s">
        <v>378</v>
      </c>
      <c r="D131" s="8">
        <v>27</v>
      </c>
      <c r="E131" s="8" t="s">
        <v>19</v>
      </c>
      <c r="F131" s="9">
        <v>50.51</v>
      </c>
      <c r="G131" s="9" t="s">
        <v>379</v>
      </c>
      <c r="H131" s="10">
        <v>44854</v>
      </c>
      <c r="I131" s="10">
        <v>44895</v>
      </c>
      <c r="J131" s="9">
        <v>50510</v>
      </c>
      <c r="K131" s="9">
        <v>2020.4</v>
      </c>
      <c r="L131" s="9">
        <f t="shared" si="8"/>
        <v>707.14</v>
      </c>
      <c r="M131" s="9">
        <f t="shared" si="9"/>
        <v>727.34</v>
      </c>
      <c r="N131" s="9">
        <f t="shared" si="10"/>
        <v>181.84</v>
      </c>
      <c r="O131" s="9">
        <f t="shared" si="11"/>
        <v>404.08</v>
      </c>
    </row>
    <row r="132" s="2" customFormat="1" ht="45" spans="1:15">
      <c r="A132" s="8">
        <v>129</v>
      </c>
      <c r="B132" s="8" t="s">
        <v>380</v>
      </c>
      <c r="C132" s="8" t="s">
        <v>381</v>
      </c>
      <c r="D132" s="8">
        <v>210</v>
      </c>
      <c r="E132" s="8" t="s">
        <v>19</v>
      </c>
      <c r="F132" s="9">
        <v>608</v>
      </c>
      <c r="G132" s="9" t="s">
        <v>382</v>
      </c>
      <c r="H132" s="10">
        <v>44854</v>
      </c>
      <c r="I132" s="10">
        <v>44895</v>
      </c>
      <c r="J132" s="9">
        <v>608000</v>
      </c>
      <c r="K132" s="9">
        <v>24320</v>
      </c>
      <c r="L132" s="9">
        <f t="shared" ref="L132:L141" si="12">ROUND(K132*0.35,2)</f>
        <v>8512</v>
      </c>
      <c r="M132" s="9">
        <f t="shared" ref="M132:M141" si="13">ROUND(K132*0.36,2)</f>
        <v>8755.2</v>
      </c>
      <c r="N132" s="9">
        <f t="shared" ref="N132:N139" si="14">ROUND(K132*0.09,2)</f>
        <v>2188.8</v>
      </c>
      <c r="O132" s="9">
        <f t="shared" ref="O132:O139" si="15">ROUND(K132*0.2,2)</f>
        <v>4864</v>
      </c>
    </row>
    <row r="133" s="2" customFormat="1" ht="45" spans="1:15">
      <c r="A133" s="8">
        <v>130</v>
      </c>
      <c r="B133" s="8" t="s">
        <v>383</v>
      </c>
      <c r="C133" s="8" t="s">
        <v>384</v>
      </c>
      <c r="D133" s="8">
        <v>148</v>
      </c>
      <c r="E133" s="8" t="s">
        <v>19</v>
      </c>
      <c r="F133" s="9">
        <v>368.8</v>
      </c>
      <c r="G133" s="9" t="s">
        <v>385</v>
      </c>
      <c r="H133" s="10">
        <v>44855</v>
      </c>
      <c r="I133" s="10">
        <v>44895</v>
      </c>
      <c r="J133" s="9">
        <v>368800</v>
      </c>
      <c r="K133" s="9">
        <v>14752</v>
      </c>
      <c r="L133" s="9">
        <f t="shared" si="12"/>
        <v>5163.2</v>
      </c>
      <c r="M133" s="9">
        <f t="shared" si="13"/>
        <v>5310.72</v>
      </c>
      <c r="N133" s="9">
        <f t="shared" si="14"/>
        <v>1327.68</v>
      </c>
      <c r="O133" s="9">
        <f t="shared" si="15"/>
        <v>2950.4</v>
      </c>
    </row>
    <row r="134" s="2" customFormat="1" ht="45" spans="1:15">
      <c r="A134" s="8">
        <v>131</v>
      </c>
      <c r="B134" s="8" t="s">
        <v>386</v>
      </c>
      <c r="C134" s="8" t="s">
        <v>387</v>
      </c>
      <c r="D134" s="8">
        <v>29</v>
      </c>
      <c r="E134" s="8" t="s">
        <v>19</v>
      </c>
      <c r="F134" s="9">
        <v>66.8</v>
      </c>
      <c r="G134" s="9" t="s">
        <v>388</v>
      </c>
      <c r="H134" s="10">
        <v>44855</v>
      </c>
      <c r="I134" s="10">
        <v>44895</v>
      </c>
      <c r="J134" s="9">
        <v>66800</v>
      </c>
      <c r="K134" s="9">
        <v>2672</v>
      </c>
      <c r="L134" s="9">
        <f t="shared" si="12"/>
        <v>935.2</v>
      </c>
      <c r="M134" s="9">
        <f t="shared" si="13"/>
        <v>961.92</v>
      </c>
      <c r="N134" s="9">
        <f t="shared" si="14"/>
        <v>240.48</v>
      </c>
      <c r="O134" s="9">
        <f t="shared" si="15"/>
        <v>534.4</v>
      </c>
    </row>
    <row r="135" s="2" customFormat="1" ht="45" spans="1:15">
      <c r="A135" s="8">
        <v>132</v>
      </c>
      <c r="B135" s="8" t="s">
        <v>389</v>
      </c>
      <c r="C135" s="8" t="s">
        <v>390</v>
      </c>
      <c r="D135" s="8">
        <v>100</v>
      </c>
      <c r="E135" s="8" t="s">
        <v>19</v>
      </c>
      <c r="F135" s="9">
        <v>329.8</v>
      </c>
      <c r="G135" s="9" t="s">
        <v>114</v>
      </c>
      <c r="H135" s="10">
        <v>44855</v>
      </c>
      <c r="I135" s="10">
        <v>44895</v>
      </c>
      <c r="J135" s="9">
        <v>329800</v>
      </c>
      <c r="K135" s="9">
        <v>13192</v>
      </c>
      <c r="L135" s="9">
        <f t="shared" si="12"/>
        <v>4617.2</v>
      </c>
      <c r="M135" s="9">
        <f t="shared" si="13"/>
        <v>4749.12</v>
      </c>
      <c r="N135" s="9">
        <f t="shared" si="14"/>
        <v>1187.28</v>
      </c>
      <c r="O135" s="9">
        <f t="shared" si="15"/>
        <v>2638.4</v>
      </c>
    </row>
    <row r="136" s="2" customFormat="1" ht="45" spans="1:15">
      <c r="A136" s="8">
        <v>133</v>
      </c>
      <c r="B136" s="8" t="s">
        <v>391</v>
      </c>
      <c r="C136" s="8" t="s">
        <v>392</v>
      </c>
      <c r="D136" s="8">
        <v>64</v>
      </c>
      <c r="E136" s="8" t="s">
        <v>19</v>
      </c>
      <c r="F136" s="9">
        <v>156.6</v>
      </c>
      <c r="G136" s="9" t="s">
        <v>393</v>
      </c>
      <c r="H136" s="10">
        <v>44855</v>
      </c>
      <c r="I136" s="10">
        <v>44895</v>
      </c>
      <c r="J136" s="9">
        <v>156600</v>
      </c>
      <c r="K136" s="9">
        <v>6264</v>
      </c>
      <c r="L136" s="9">
        <f t="shared" si="12"/>
        <v>2192.4</v>
      </c>
      <c r="M136" s="9">
        <f t="shared" si="13"/>
        <v>2255.04</v>
      </c>
      <c r="N136" s="9">
        <f t="shared" si="14"/>
        <v>563.76</v>
      </c>
      <c r="O136" s="9">
        <f t="shared" si="15"/>
        <v>1252.8</v>
      </c>
    </row>
    <row r="137" s="2" customFormat="1" ht="22.5" spans="1:15">
      <c r="A137" s="8">
        <v>134</v>
      </c>
      <c r="B137" s="8" t="s">
        <v>394</v>
      </c>
      <c r="C137" s="8" t="s">
        <v>395</v>
      </c>
      <c r="D137" s="8">
        <v>1</v>
      </c>
      <c r="E137" s="8" t="s">
        <v>19</v>
      </c>
      <c r="F137" s="9">
        <v>418.98</v>
      </c>
      <c r="G137" s="9" t="s">
        <v>55</v>
      </c>
      <c r="H137" s="10">
        <v>44855</v>
      </c>
      <c r="I137" s="10">
        <v>44895</v>
      </c>
      <c r="J137" s="9">
        <v>418980</v>
      </c>
      <c r="K137" s="9">
        <v>16759.2</v>
      </c>
      <c r="L137" s="9">
        <f t="shared" si="12"/>
        <v>5865.72</v>
      </c>
      <c r="M137" s="9">
        <f t="shared" si="13"/>
        <v>6033.31</v>
      </c>
      <c r="N137" s="9">
        <f t="shared" si="14"/>
        <v>1508.33</v>
      </c>
      <c r="O137" s="9">
        <f t="shared" si="15"/>
        <v>3351.84</v>
      </c>
    </row>
    <row r="138" s="2" customFormat="1" ht="45" spans="1:15">
      <c r="A138" s="8">
        <v>135</v>
      </c>
      <c r="B138" s="8" t="s">
        <v>396</v>
      </c>
      <c r="C138" s="8" t="s">
        <v>397</v>
      </c>
      <c r="D138" s="8">
        <v>109</v>
      </c>
      <c r="E138" s="8" t="s">
        <v>19</v>
      </c>
      <c r="F138" s="9">
        <v>294.1</v>
      </c>
      <c r="G138" s="9" t="s">
        <v>398</v>
      </c>
      <c r="H138" s="10">
        <v>44855</v>
      </c>
      <c r="I138" s="10">
        <v>44895</v>
      </c>
      <c r="J138" s="9">
        <v>294100</v>
      </c>
      <c r="K138" s="9">
        <v>11764</v>
      </c>
      <c r="L138" s="9">
        <f t="shared" si="12"/>
        <v>4117.4</v>
      </c>
      <c r="M138" s="9">
        <f t="shared" si="13"/>
        <v>4235.04</v>
      </c>
      <c r="N138" s="9">
        <f t="shared" si="14"/>
        <v>1058.76</v>
      </c>
      <c r="O138" s="9">
        <f t="shared" si="15"/>
        <v>2352.8</v>
      </c>
    </row>
    <row r="139" s="2" customFormat="1" ht="22.5" spans="1:15">
      <c r="A139" s="8">
        <v>136</v>
      </c>
      <c r="B139" s="8" t="s">
        <v>399</v>
      </c>
      <c r="C139" s="8" t="s">
        <v>400</v>
      </c>
      <c r="D139" s="8">
        <v>1</v>
      </c>
      <c r="E139" s="8" t="s">
        <v>19</v>
      </c>
      <c r="F139" s="9">
        <v>80</v>
      </c>
      <c r="G139" s="9" t="s">
        <v>263</v>
      </c>
      <c r="H139" s="10">
        <v>44851</v>
      </c>
      <c r="I139" s="10">
        <v>44895</v>
      </c>
      <c r="J139" s="9">
        <v>80000</v>
      </c>
      <c r="K139" s="9">
        <v>3200</v>
      </c>
      <c r="L139" s="9">
        <f t="shared" si="12"/>
        <v>1120</v>
      </c>
      <c r="M139" s="9">
        <f t="shared" si="13"/>
        <v>1152</v>
      </c>
      <c r="N139" s="9">
        <f t="shared" si="14"/>
        <v>288</v>
      </c>
      <c r="O139" s="9">
        <f t="shared" si="15"/>
        <v>640</v>
      </c>
    </row>
    <row r="140" s="2" customFormat="1" ht="45" spans="1:15">
      <c r="A140" s="8">
        <v>137</v>
      </c>
      <c r="B140" s="8" t="s">
        <v>401</v>
      </c>
      <c r="C140" s="8" t="s">
        <v>402</v>
      </c>
      <c r="D140" s="8">
        <v>19</v>
      </c>
      <c r="E140" s="8" t="s">
        <v>19</v>
      </c>
      <c r="F140" s="9">
        <v>41.6</v>
      </c>
      <c r="G140" s="9" t="s">
        <v>123</v>
      </c>
      <c r="H140" s="10">
        <v>44805</v>
      </c>
      <c r="I140" s="10">
        <v>44910</v>
      </c>
      <c r="J140" s="9">
        <f>ROUND(F140*1000,2)</f>
        <v>41600</v>
      </c>
      <c r="K140" s="9">
        <f>ROUND(F140*40,2)</f>
        <v>1664</v>
      </c>
      <c r="L140" s="9">
        <f t="shared" si="12"/>
        <v>582.4</v>
      </c>
      <c r="M140" s="9">
        <f t="shared" si="13"/>
        <v>599.04</v>
      </c>
      <c r="N140" s="9">
        <f>ROUND(K140*0.29,2)</f>
        <v>482.56</v>
      </c>
      <c r="O140" s="9">
        <v>0</v>
      </c>
    </row>
    <row r="141" s="2" customFormat="1" ht="45" spans="1:15">
      <c r="A141" s="8">
        <v>138</v>
      </c>
      <c r="B141" s="8" t="s">
        <v>403</v>
      </c>
      <c r="C141" s="8" t="s">
        <v>404</v>
      </c>
      <c r="D141" s="8">
        <v>34</v>
      </c>
      <c r="E141" s="8" t="s">
        <v>19</v>
      </c>
      <c r="F141" s="9">
        <v>106.5</v>
      </c>
      <c r="G141" s="9" t="s">
        <v>405</v>
      </c>
      <c r="H141" s="10">
        <v>44805</v>
      </c>
      <c r="I141" s="10">
        <v>44910</v>
      </c>
      <c r="J141" s="9">
        <f>ROUND(F141*1000,2)</f>
        <v>106500</v>
      </c>
      <c r="K141" s="9">
        <f>ROUND(F141*40,2)</f>
        <v>4260</v>
      </c>
      <c r="L141" s="9">
        <f t="shared" si="12"/>
        <v>1491</v>
      </c>
      <c r="M141" s="9">
        <f t="shared" si="13"/>
        <v>1533.6</v>
      </c>
      <c r="N141" s="9">
        <f>ROUND(K141*0.29,2)</f>
        <v>1235.4</v>
      </c>
      <c r="O141" s="9">
        <v>0</v>
      </c>
    </row>
    <row r="142" s="2" customFormat="1" ht="45" spans="1:15">
      <c r="A142" s="8">
        <v>139</v>
      </c>
      <c r="B142" s="8" t="s">
        <v>406</v>
      </c>
      <c r="C142" s="8" t="s">
        <v>407</v>
      </c>
      <c r="D142" s="8">
        <v>12</v>
      </c>
      <c r="E142" s="8" t="s">
        <v>19</v>
      </c>
      <c r="F142" s="9">
        <v>27.92</v>
      </c>
      <c r="G142" s="9" t="s">
        <v>287</v>
      </c>
      <c r="H142" s="10">
        <v>44845</v>
      </c>
      <c r="I142" s="10">
        <v>44895</v>
      </c>
      <c r="J142" s="9">
        <v>27920</v>
      </c>
      <c r="K142" s="9">
        <v>1116.8</v>
      </c>
      <c r="L142" s="9">
        <v>390.88</v>
      </c>
      <c r="M142" s="9">
        <v>402.05</v>
      </c>
      <c r="N142" s="9">
        <v>323.87</v>
      </c>
      <c r="O142" s="9">
        <v>0</v>
      </c>
    </row>
    <row r="143" s="2" customFormat="1" ht="45" spans="1:15">
      <c r="A143" s="8">
        <v>140</v>
      </c>
      <c r="B143" s="8" t="s">
        <v>408</v>
      </c>
      <c r="C143" s="8" t="s">
        <v>409</v>
      </c>
      <c r="D143" s="8">
        <v>19</v>
      </c>
      <c r="E143" s="8" t="s">
        <v>19</v>
      </c>
      <c r="F143" s="9">
        <v>47.43</v>
      </c>
      <c r="G143" s="9" t="s">
        <v>313</v>
      </c>
      <c r="H143" s="10">
        <v>44848</v>
      </c>
      <c r="I143" s="10">
        <v>44895</v>
      </c>
      <c r="J143" s="9">
        <v>47430</v>
      </c>
      <c r="K143" s="9">
        <v>1897.2</v>
      </c>
      <c r="L143" s="9">
        <v>664.02</v>
      </c>
      <c r="M143" s="9">
        <v>682.99</v>
      </c>
      <c r="N143" s="9">
        <v>550.19</v>
      </c>
      <c r="O143" s="9">
        <v>0</v>
      </c>
    </row>
    <row r="144" s="2" customFormat="1" ht="45" spans="1:15">
      <c r="A144" s="8">
        <v>141</v>
      </c>
      <c r="B144" s="8" t="s">
        <v>410</v>
      </c>
      <c r="C144" s="8" t="s">
        <v>411</v>
      </c>
      <c r="D144" s="8">
        <v>9</v>
      </c>
      <c r="E144" s="8" t="s">
        <v>19</v>
      </c>
      <c r="F144" s="9">
        <v>16.6</v>
      </c>
      <c r="G144" s="9" t="s">
        <v>371</v>
      </c>
      <c r="H144" s="10">
        <v>44849</v>
      </c>
      <c r="I144" s="10">
        <v>44895</v>
      </c>
      <c r="J144" s="9">
        <v>16600</v>
      </c>
      <c r="K144" s="9">
        <v>664</v>
      </c>
      <c r="L144" s="9">
        <v>232.4</v>
      </c>
      <c r="M144" s="9">
        <v>239.04</v>
      </c>
      <c r="N144" s="9">
        <v>192.56</v>
      </c>
      <c r="O144" s="9">
        <v>0</v>
      </c>
    </row>
    <row r="145" s="2" customFormat="1" ht="45" spans="1:15">
      <c r="A145" s="8">
        <v>142</v>
      </c>
      <c r="B145" s="8" t="s">
        <v>412</v>
      </c>
      <c r="C145" s="8" t="s">
        <v>413</v>
      </c>
      <c r="D145" s="8">
        <v>11</v>
      </c>
      <c r="E145" s="8" t="s">
        <v>19</v>
      </c>
      <c r="F145" s="9">
        <v>30.76</v>
      </c>
      <c r="G145" s="9" t="s">
        <v>362</v>
      </c>
      <c r="H145" s="10">
        <v>44849</v>
      </c>
      <c r="I145" s="10">
        <v>44895</v>
      </c>
      <c r="J145" s="9">
        <v>30760</v>
      </c>
      <c r="K145" s="9">
        <v>1230.4</v>
      </c>
      <c r="L145" s="9">
        <v>430.64</v>
      </c>
      <c r="M145" s="9">
        <v>442.94</v>
      </c>
      <c r="N145" s="9">
        <v>356.82</v>
      </c>
      <c r="O145" s="9">
        <v>0</v>
      </c>
    </row>
    <row r="146" s="2" customFormat="1" ht="45" spans="1:15">
      <c r="A146" s="8">
        <v>143</v>
      </c>
      <c r="B146" s="8" t="s">
        <v>414</v>
      </c>
      <c r="C146" s="8" t="s">
        <v>415</v>
      </c>
      <c r="D146" s="8">
        <v>11</v>
      </c>
      <c r="E146" s="8" t="s">
        <v>19</v>
      </c>
      <c r="F146" s="9">
        <v>25.6</v>
      </c>
      <c r="G146" s="9" t="s">
        <v>368</v>
      </c>
      <c r="H146" s="10">
        <v>44849</v>
      </c>
      <c r="I146" s="10">
        <v>44895</v>
      </c>
      <c r="J146" s="9">
        <v>25600</v>
      </c>
      <c r="K146" s="9">
        <v>1024</v>
      </c>
      <c r="L146" s="9">
        <v>358.4</v>
      </c>
      <c r="M146" s="9">
        <v>368.64</v>
      </c>
      <c r="N146" s="9">
        <v>296.96</v>
      </c>
      <c r="O146" s="9">
        <v>0</v>
      </c>
    </row>
    <row r="147" s="2" customFormat="1" ht="45" spans="1:15">
      <c r="A147" s="8">
        <v>144</v>
      </c>
      <c r="B147" s="8" t="s">
        <v>416</v>
      </c>
      <c r="C147" s="8" t="s">
        <v>417</v>
      </c>
      <c r="D147" s="8">
        <v>9</v>
      </c>
      <c r="E147" s="8" t="s">
        <v>19</v>
      </c>
      <c r="F147" s="9">
        <v>19.3</v>
      </c>
      <c r="G147" s="9" t="s">
        <v>398</v>
      </c>
      <c r="H147" s="10">
        <v>44855</v>
      </c>
      <c r="I147" s="10">
        <v>44895</v>
      </c>
      <c r="J147" s="9">
        <v>19300</v>
      </c>
      <c r="K147" s="9">
        <v>772</v>
      </c>
      <c r="L147" s="9">
        <v>270.2</v>
      </c>
      <c r="M147" s="9">
        <v>277.92</v>
      </c>
      <c r="N147" s="9">
        <v>223.88</v>
      </c>
      <c r="O147" s="9">
        <v>0</v>
      </c>
    </row>
    <row r="148" s="2" customFormat="1" ht="45" spans="1:15">
      <c r="A148" s="8">
        <v>145</v>
      </c>
      <c r="B148" s="8" t="s">
        <v>418</v>
      </c>
      <c r="C148" s="8" t="s">
        <v>419</v>
      </c>
      <c r="D148" s="8">
        <v>12</v>
      </c>
      <c r="E148" s="8" t="s">
        <v>19</v>
      </c>
      <c r="F148" s="9">
        <v>25.5</v>
      </c>
      <c r="G148" s="9" t="s">
        <v>49</v>
      </c>
      <c r="H148" s="10">
        <v>44856</v>
      </c>
      <c r="I148" s="10">
        <v>44895</v>
      </c>
      <c r="J148" s="9">
        <v>25500</v>
      </c>
      <c r="K148" s="9">
        <v>1020</v>
      </c>
      <c r="L148" s="9">
        <v>357</v>
      </c>
      <c r="M148" s="9">
        <v>367.2</v>
      </c>
      <c r="N148" s="9">
        <v>295.8</v>
      </c>
      <c r="O148" s="9">
        <v>0</v>
      </c>
    </row>
    <row r="149" s="2" customFormat="1" ht="45" spans="1:15">
      <c r="A149" s="8">
        <v>146</v>
      </c>
      <c r="B149" s="8" t="s">
        <v>420</v>
      </c>
      <c r="C149" s="8" t="s">
        <v>421</v>
      </c>
      <c r="D149" s="8">
        <v>2</v>
      </c>
      <c r="E149" s="8" t="s">
        <v>19</v>
      </c>
      <c r="F149" s="9">
        <v>6.5</v>
      </c>
      <c r="G149" s="9" t="s">
        <v>357</v>
      </c>
      <c r="H149" s="10">
        <v>44856</v>
      </c>
      <c r="I149" s="10">
        <v>44895</v>
      </c>
      <c r="J149" s="9">
        <v>6500</v>
      </c>
      <c r="K149" s="9">
        <v>260</v>
      </c>
      <c r="L149" s="9">
        <v>91</v>
      </c>
      <c r="M149" s="9">
        <v>93.6</v>
      </c>
      <c r="N149" s="9">
        <v>75.4</v>
      </c>
      <c r="O149" s="9">
        <v>0</v>
      </c>
    </row>
    <row r="150" s="2" customFormat="1" ht="45" spans="1:15">
      <c r="A150" s="8">
        <v>147</v>
      </c>
      <c r="B150" s="8" t="s">
        <v>422</v>
      </c>
      <c r="C150" s="8" t="s">
        <v>423</v>
      </c>
      <c r="D150" s="8">
        <v>28</v>
      </c>
      <c r="E150" s="8" t="s">
        <v>19</v>
      </c>
      <c r="F150" s="9">
        <v>52.8</v>
      </c>
      <c r="G150" s="9" t="s">
        <v>424</v>
      </c>
      <c r="H150" s="10">
        <v>44860</v>
      </c>
      <c r="I150" s="10">
        <v>44895</v>
      </c>
      <c r="J150" s="9">
        <v>52800</v>
      </c>
      <c r="K150" s="9">
        <v>2112</v>
      </c>
      <c r="L150" s="9">
        <v>739.2</v>
      </c>
      <c r="M150" s="9">
        <v>760.32</v>
      </c>
      <c r="N150" s="9">
        <v>612.48</v>
      </c>
      <c r="O150" s="9">
        <v>0</v>
      </c>
    </row>
    <row r="151" s="2" customFormat="1" ht="45" spans="1:15">
      <c r="A151" s="8">
        <v>148</v>
      </c>
      <c r="B151" s="8" t="s">
        <v>425</v>
      </c>
      <c r="C151" s="8" t="s">
        <v>426</v>
      </c>
      <c r="D151" s="8">
        <v>21</v>
      </c>
      <c r="E151" s="8" t="s">
        <v>19</v>
      </c>
      <c r="F151" s="9">
        <v>50.07</v>
      </c>
      <c r="G151" s="9" t="s">
        <v>79</v>
      </c>
      <c r="H151" s="10">
        <v>44863</v>
      </c>
      <c r="I151" s="10">
        <v>44895</v>
      </c>
      <c r="J151" s="9">
        <v>50070</v>
      </c>
      <c r="K151" s="9">
        <v>2002.8</v>
      </c>
      <c r="L151" s="9">
        <v>700.98</v>
      </c>
      <c r="M151" s="9">
        <v>721.01</v>
      </c>
      <c r="N151" s="9">
        <v>580.81</v>
      </c>
      <c r="O151" s="9">
        <v>0</v>
      </c>
    </row>
  </sheetData>
  <mergeCells count="2">
    <mergeCell ref="A1:O1"/>
    <mergeCell ref="A2:O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从化区农业局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区农业农村局</dc:creator>
  <cp:lastModifiedBy>郑辉翠</cp:lastModifiedBy>
  <dcterms:created xsi:type="dcterms:W3CDTF">2023-11-27T03:50:00Z</dcterms:created>
  <dcterms:modified xsi:type="dcterms:W3CDTF">2024-02-01T02:56:18Z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7DBDB1F84E64429497EE9D3FBC7D1B12_12</vt:lpwstr>
  </property>
</Properties>
</file>