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<sst xmlns="http://schemas.openxmlformats.org/spreadsheetml/2006/main" count="340" uniqueCount="163">
  <si>
    <t>从化区2021年上半年政策性农业保险岭南水果、蔬菜等（第三批）投保和财政保费补贴情况</t>
  </si>
  <si>
    <t>单位：亩、盆、元</t>
  </si>
  <si>
    <t>序号</t>
  </si>
  <si>
    <t>被保险人</t>
  </si>
  <si>
    <t>所属镇街</t>
  </si>
  <si>
    <t>投保品种</t>
  </si>
  <si>
    <t>保险数量</t>
  </si>
  <si>
    <t>保险金额</t>
  </si>
  <si>
    <t>总保费</t>
  </si>
  <si>
    <t>市级补贴金额</t>
  </si>
  <si>
    <t>区级补贴金额</t>
  </si>
  <si>
    <t>农户负担金额</t>
  </si>
  <si>
    <t>张少凡</t>
  </si>
  <si>
    <t>鳌头镇帝田村</t>
  </si>
  <si>
    <t>柑桔橙柚</t>
  </si>
  <si>
    <t>李海鹏</t>
  </si>
  <si>
    <t>温泉镇桃莲村</t>
  </si>
  <si>
    <t>张丽娟</t>
  </si>
  <si>
    <t>温泉镇天湖村</t>
  </si>
  <si>
    <t>黄健坤</t>
  </si>
  <si>
    <t>温泉镇南星村</t>
  </si>
  <si>
    <t>刘浩东</t>
  </si>
  <si>
    <t>刘桂平</t>
  </si>
  <si>
    <t>江埔街上罗村</t>
  </si>
  <si>
    <t>李志文</t>
  </si>
  <si>
    <t>高伯煊</t>
  </si>
  <si>
    <t>李锦房</t>
  </si>
  <si>
    <t>李榕新</t>
  </si>
  <si>
    <t>张建明</t>
  </si>
  <si>
    <t>吴建光</t>
  </si>
  <si>
    <t>李锦坤</t>
  </si>
  <si>
    <t>江埔街鹊塱村</t>
  </si>
  <si>
    <t>黄水木</t>
  </si>
  <si>
    <t>江埔街凤二村</t>
  </si>
  <si>
    <t>张秀珍</t>
  </si>
  <si>
    <t>温泉镇中田村</t>
  </si>
  <si>
    <t>何嘉平</t>
  </si>
  <si>
    <t>江埔街山下村</t>
  </si>
  <si>
    <t>邝银娇</t>
  </si>
  <si>
    <t>曾永游</t>
  </si>
  <si>
    <t>朱伟</t>
  </si>
  <si>
    <t>黄汉明</t>
  </si>
  <si>
    <t>江埔街锦一村</t>
  </si>
  <si>
    <t>张志军</t>
  </si>
  <si>
    <t>江埔街凤一村</t>
  </si>
  <si>
    <t>邝国良</t>
  </si>
  <si>
    <t>张演军</t>
  </si>
  <si>
    <t>鳌头镇山心村</t>
  </si>
  <si>
    <t>广州市从化区鳌头镇凤岐柠檬专业合作社</t>
  </si>
  <si>
    <t>鳌头镇凤岐村</t>
  </si>
  <si>
    <t>太平镇银林村</t>
  </si>
  <si>
    <t>邝建平</t>
  </si>
  <si>
    <t>鳌头镇西塘村</t>
  </si>
  <si>
    <t>汤镜锋</t>
  </si>
  <si>
    <t>鳌头镇中塘村</t>
  </si>
  <si>
    <t>黄志光</t>
  </si>
  <si>
    <t>鳌头镇石咀村</t>
  </si>
  <si>
    <t>刘素娴</t>
  </si>
  <si>
    <t>禤利权</t>
  </si>
  <si>
    <t>太平镇元州岗村</t>
  </si>
  <si>
    <t>张树州</t>
  </si>
  <si>
    <t>江埔街锦二村</t>
  </si>
  <si>
    <t>张东霞</t>
  </si>
  <si>
    <t>张锦添</t>
  </si>
  <si>
    <t>谭勇森</t>
  </si>
  <si>
    <t>太平镇上塘村</t>
  </si>
  <si>
    <t>广州市兆阳农业发展有限公司</t>
  </si>
  <si>
    <t>鳌头镇沙迳村</t>
  </si>
  <si>
    <t>陈树彬</t>
  </si>
  <si>
    <t>吕田镇吕中村</t>
  </si>
  <si>
    <t>陈志锋</t>
  </si>
  <si>
    <t>吕田镇三村村</t>
  </si>
  <si>
    <t>郭玉琼</t>
  </si>
  <si>
    <t>蔬菜</t>
  </si>
  <si>
    <t>林铁光</t>
  </si>
  <si>
    <t>鳌头镇宝溪村</t>
  </si>
  <si>
    <t>李玉花</t>
  </si>
  <si>
    <t>陈丽兴</t>
  </si>
  <si>
    <t>太平镇秋枫村</t>
  </si>
  <si>
    <t>钟社培</t>
  </si>
  <si>
    <t>朱伟红</t>
  </si>
  <si>
    <t>李沃标</t>
  </si>
  <si>
    <t>钟达祥</t>
  </si>
  <si>
    <t>广州中科圣源农业科技有限公司</t>
  </si>
  <si>
    <t>吕田镇水埔村</t>
  </si>
  <si>
    <t>钟何妹</t>
  </si>
  <si>
    <t>冯广明</t>
  </si>
  <si>
    <t>郑铭洲</t>
  </si>
  <si>
    <t>莫槛清</t>
  </si>
  <si>
    <t>温泉镇平岗村</t>
  </si>
  <si>
    <t>邓玉明</t>
  </si>
  <si>
    <t>城郊街塘下村</t>
  </si>
  <si>
    <t>广州绿源农业发展有限公司</t>
  </si>
  <si>
    <t>街口街大坳村</t>
  </si>
  <si>
    <t>杨铭成</t>
  </si>
  <si>
    <t>鳌头镇西山村</t>
  </si>
  <si>
    <t>徐暖星</t>
  </si>
  <si>
    <t>鳌头镇月荣村</t>
  </si>
  <si>
    <t>黎中平</t>
  </si>
  <si>
    <t>江埔街黄围村</t>
  </si>
  <si>
    <t>广州绿手指农业科技有限公司</t>
  </si>
  <si>
    <t>良口镇石岭村</t>
  </si>
  <si>
    <t>肖谋荣</t>
  </si>
  <si>
    <t>马福文</t>
  </si>
  <si>
    <t>太平镇高田村</t>
  </si>
  <si>
    <t>北京大一韩日国际种苗有限公司</t>
  </si>
  <si>
    <t>城郊街城康村</t>
  </si>
  <si>
    <t>广州市科创园艺有限公司</t>
  </si>
  <si>
    <t>夏锦周</t>
  </si>
  <si>
    <t>吕田镇塘田村</t>
  </si>
  <si>
    <t>吴炳威</t>
  </si>
  <si>
    <t>武佰韶</t>
  </si>
  <si>
    <t>邝永标</t>
  </si>
  <si>
    <t>鳌头镇民乐村</t>
  </si>
  <si>
    <t>郑惠洲</t>
  </si>
  <si>
    <t>高雪容</t>
  </si>
  <si>
    <t>广州吕田从丰农业有限公司</t>
  </si>
  <si>
    <t>王桂松</t>
  </si>
  <si>
    <t>江埔街锦三村</t>
  </si>
  <si>
    <t>王桂荣</t>
  </si>
  <si>
    <t>罗环娣</t>
  </si>
  <si>
    <t>王伯良</t>
  </si>
  <si>
    <t>黄冠楼</t>
  </si>
  <si>
    <t>王伟东</t>
  </si>
  <si>
    <t>钟伟贤</t>
  </si>
  <si>
    <t>广州东升有机种植有限公司</t>
  </si>
  <si>
    <t>肖卫东</t>
  </si>
  <si>
    <t>城郊街东风村</t>
  </si>
  <si>
    <t>张振兴</t>
  </si>
  <si>
    <t>张日成</t>
  </si>
  <si>
    <t>王志强</t>
  </si>
  <si>
    <t>陈瑞容</t>
  </si>
  <si>
    <t>杨桐生</t>
  </si>
  <si>
    <t>张忠和</t>
  </si>
  <si>
    <t>张焯培</t>
  </si>
  <si>
    <t>张敏</t>
  </si>
  <si>
    <t>张锦辉</t>
  </si>
  <si>
    <t>朱勇光</t>
  </si>
  <si>
    <t>广州市福众永续农业有限公司</t>
  </si>
  <si>
    <t>张擎珊</t>
  </si>
  <si>
    <t>郭建忠</t>
  </si>
  <si>
    <t>广州友生农业科技有限公司</t>
  </si>
  <si>
    <t>城郊街西和村</t>
  </si>
  <si>
    <t>鲜切花</t>
  </si>
  <si>
    <t>盆栽</t>
  </si>
  <si>
    <t>黄帮慧</t>
  </si>
  <si>
    <t>鳌头镇鹿田村</t>
  </si>
  <si>
    <t>程玉江</t>
  </si>
  <si>
    <t>鳌头镇象新村</t>
  </si>
  <si>
    <t>叶胜兵</t>
  </si>
  <si>
    <t>城郊街高步村</t>
  </si>
  <si>
    <t>惠军先</t>
  </si>
  <si>
    <t>城郊街黄场村</t>
  </si>
  <si>
    <t>谢贞伦</t>
  </si>
  <si>
    <t>鳌头镇洲洞村</t>
  </si>
  <si>
    <t>广州市明华园艺有限公司</t>
  </si>
  <si>
    <t>城郊街新星村</t>
  </si>
  <si>
    <t>刘新明</t>
  </si>
  <si>
    <t>城郊街光辉村</t>
  </si>
  <si>
    <t>陈继华</t>
  </si>
  <si>
    <t>高标钢结构大棚</t>
  </si>
  <si>
    <t>钢结构大棚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</si>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</sst>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13"/>
  <sheetViews>
    <sheetView tabSelected="1" topLeftCell="A106" workbookViewId="0">
      <selection activeCell="J115" sqref="J115"/>
    </sheetView>
  </sheetViews>
  <sheetFormatPr defaultColWidth="9" defaultRowHeight="40" customHeight="1"/>
  <cols>
    <col min="1" max="1" width="5.125" customWidth="1"/>
    <col min="2" max="2" width="19.625" style="2" customWidth="1"/>
    <col min="3" max="4" width="15" customWidth="1"/>
    <col min="5" max="5" width="10.375" customWidth="1"/>
    <col min="6" max="6" width="11.625" customWidth="1"/>
    <col min="7" max="7" width="9.25" customWidth="1"/>
    <col min="8" max="10" width="12.87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5" customHeight="1" spans="9:9">
      <c r="I2" t="s">
        <v>1</v>
      </c>
    </row>
    <row r="3" customHeight="1" spans="1:10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customHeight="1" spans="1:10">
      <c r="A4" s="4">
        <v>1</v>
      </c>
      <c r="B4" s="5" t="s">
        <v>12</v>
      </c>
      <c r="C4" s="4" t="s">
        <v>13</v>
      </c>
      <c r="D4" s="4" t="s">
        <v>14</v>
      </c>
      <c r="E4" s="4">
        <v>502</v>
      </c>
      <c r="F4" s="4">
        <f>E4*3000</f>
        <v>1506000</v>
      </c>
      <c r="G4" s="4">
        <f>E4*240</f>
        <v>120480</v>
      </c>
      <c r="H4" s="4">
        <f>G4*0.64</f>
        <v>77107.2</v>
      </c>
      <c r="I4" s="4">
        <f>G4*0.16</f>
        <v>19276.8</v>
      </c>
      <c r="J4" s="4">
        <f>G4*0.2</f>
        <v>24096</v>
      </c>
    </row>
    <row r="5" customHeight="1" spans="1:10">
      <c r="A5" s="4">
        <v>2</v>
      </c>
      <c r="B5" s="5" t="s">
        <v>15</v>
      </c>
      <c r="C5" s="4" t="s">
        <v>16</v>
      </c>
      <c r="D5" s="4" t="s">
        <v>14</v>
      </c>
      <c r="E5" s="4">
        <v>163</v>
      </c>
      <c r="F5" s="4">
        <f t="shared" ref="F5:F42" si="0">E5*3000</f>
        <v>489000</v>
      </c>
      <c r="G5" s="4">
        <f t="shared" ref="G5:G42" si="1">E5*240</f>
        <v>39120</v>
      </c>
      <c r="H5" s="4">
        <f t="shared" ref="H5:H43" si="2">G5*0.64</f>
        <v>25036.8</v>
      </c>
      <c r="I5" s="4">
        <f t="shared" ref="I5:I43" si="3">G5*0.16</f>
        <v>6259.2</v>
      </c>
      <c r="J5" s="4">
        <f t="shared" ref="J5:J43" si="4">G5*0.2</f>
        <v>7824</v>
      </c>
    </row>
    <row r="6" customHeight="1" spans="1:10">
      <c r="A6" s="4">
        <v>3</v>
      </c>
      <c r="B6" s="5" t="s">
        <v>17</v>
      </c>
      <c r="C6" s="4" t="s">
        <v>18</v>
      </c>
      <c r="D6" s="4" t="s">
        <v>14</v>
      </c>
      <c r="E6" s="4">
        <v>109</v>
      </c>
      <c r="F6" s="4">
        <f t="shared" si="0"/>
        <v>327000</v>
      </c>
      <c r="G6" s="4">
        <f t="shared" si="1"/>
        <v>26160</v>
      </c>
      <c r="H6" s="4">
        <f t="shared" si="2"/>
        <v>16742.4</v>
      </c>
      <c r="I6" s="4">
        <f t="shared" si="3"/>
        <v>4185.6</v>
      </c>
      <c r="J6" s="4">
        <f t="shared" si="4"/>
        <v>5232</v>
      </c>
    </row>
    <row r="7" customHeight="1" spans="1:10">
      <c r="A7" s="4">
        <v>4</v>
      </c>
      <c r="B7" s="5" t="s">
        <v>19</v>
      </c>
      <c r="C7" s="4" t="s">
        <v>20</v>
      </c>
      <c r="D7" s="4" t="s">
        <v>14</v>
      </c>
      <c r="E7" s="4">
        <v>48</v>
      </c>
      <c r="F7" s="4">
        <f t="shared" si="0"/>
        <v>144000</v>
      </c>
      <c r="G7" s="4">
        <f t="shared" si="1"/>
        <v>11520</v>
      </c>
      <c r="H7" s="4">
        <f t="shared" si="2"/>
        <v>7372.8</v>
      </c>
      <c r="I7" s="4">
        <f t="shared" si="3"/>
        <v>1843.2</v>
      </c>
      <c r="J7" s="4">
        <f t="shared" si="4"/>
        <v>2304</v>
      </c>
    </row>
    <row r="8" customHeight="1" spans="1:10">
      <c r="A8" s="4">
        <v>5</v>
      </c>
      <c r="B8" s="5" t="s">
        <v>21</v>
      </c>
      <c r="C8" s="4" t="s">
        <v>20</v>
      </c>
      <c r="D8" s="4" t="s">
        <v>14</v>
      </c>
      <c r="E8" s="4">
        <v>198</v>
      </c>
      <c r="F8" s="4">
        <f t="shared" si="0"/>
        <v>594000</v>
      </c>
      <c r="G8" s="4">
        <f t="shared" si="1"/>
        <v>47520</v>
      </c>
      <c r="H8" s="4">
        <f t="shared" si="2"/>
        <v>30412.8</v>
      </c>
      <c r="I8" s="4">
        <f t="shared" si="3"/>
        <v>7603.2</v>
      </c>
      <c r="J8" s="4">
        <f t="shared" si="4"/>
        <v>9504</v>
      </c>
    </row>
    <row r="9" customHeight="1" spans="1:10">
      <c r="A9" s="4">
        <v>6</v>
      </c>
      <c r="B9" s="5" t="s">
        <v>22</v>
      </c>
      <c r="C9" s="4" t="s">
        <v>23</v>
      </c>
      <c r="D9" s="4" t="s">
        <v>14</v>
      </c>
      <c r="E9" s="4">
        <v>490</v>
      </c>
      <c r="F9" s="4">
        <f t="shared" si="0"/>
        <v>1470000</v>
      </c>
      <c r="G9" s="4">
        <f t="shared" si="1"/>
        <v>117600</v>
      </c>
      <c r="H9" s="4">
        <f t="shared" si="2"/>
        <v>75264</v>
      </c>
      <c r="I9" s="4">
        <f t="shared" si="3"/>
        <v>18816</v>
      </c>
      <c r="J9" s="4">
        <f t="shared" si="4"/>
        <v>23520</v>
      </c>
    </row>
    <row r="10" customHeight="1" spans="1:10">
      <c r="A10" s="4">
        <v>7</v>
      </c>
      <c r="B10" s="5" t="s">
        <v>24</v>
      </c>
      <c r="C10" s="4" t="s">
        <v>23</v>
      </c>
      <c r="D10" s="4" t="s">
        <v>14</v>
      </c>
      <c r="E10" s="4">
        <v>355</v>
      </c>
      <c r="F10" s="4">
        <f t="shared" si="0"/>
        <v>1065000</v>
      </c>
      <c r="G10" s="4">
        <f t="shared" si="1"/>
        <v>85200</v>
      </c>
      <c r="H10" s="4">
        <f t="shared" si="2"/>
        <v>54528</v>
      </c>
      <c r="I10" s="4">
        <f t="shared" si="3"/>
        <v>13632</v>
      </c>
      <c r="J10" s="4">
        <f t="shared" si="4"/>
        <v>17040</v>
      </c>
    </row>
    <row r="11" customHeight="1" spans="1:10">
      <c r="A11" s="4">
        <v>8</v>
      </c>
      <c r="B11" s="5" t="s">
        <v>25</v>
      </c>
      <c r="C11" s="4" t="s">
        <v>23</v>
      </c>
      <c r="D11" s="4" t="s">
        <v>14</v>
      </c>
      <c r="E11" s="4">
        <v>473</v>
      </c>
      <c r="F11" s="4">
        <f t="shared" si="0"/>
        <v>1419000</v>
      </c>
      <c r="G11" s="4">
        <f t="shared" si="1"/>
        <v>113520</v>
      </c>
      <c r="H11" s="4">
        <f t="shared" si="2"/>
        <v>72652.8</v>
      </c>
      <c r="I11" s="4">
        <f t="shared" si="3"/>
        <v>18163.2</v>
      </c>
      <c r="J11" s="4">
        <f t="shared" si="4"/>
        <v>22704</v>
      </c>
    </row>
    <row r="12" customHeight="1" spans="1:10">
      <c r="A12" s="4">
        <v>9</v>
      </c>
      <c r="B12" s="5" t="s">
        <v>26</v>
      </c>
      <c r="C12" s="4" t="s">
        <v>23</v>
      </c>
      <c r="D12" s="4" t="s">
        <v>14</v>
      </c>
      <c r="E12" s="4">
        <v>325</v>
      </c>
      <c r="F12" s="4">
        <f t="shared" si="0"/>
        <v>975000</v>
      </c>
      <c r="G12" s="4">
        <f t="shared" si="1"/>
        <v>78000</v>
      </c>
      <c r="H12" s="4">
        <f t="shared" si="2"/>
        <v>49920</v>
      </c>
      <c r="I12" s="4">
        <f t="shared" si="3"/>
        <v>12480</v>
      </c>
      <c r="J12" s="4">
        <f t="shared" si="4"/>
        <v>15600</v>
      </c>
    </row>
    <row r="13" customHeight="1" spans="1:10">
      <c r="A13" s="4">
        <v>10</v>
      </c>
      <c r="B13" s="5" t="s">
        <v>27</v>
      </c>
      <c r="C13" s="4" t="s">
        <v>23</v>
      </c>
      <c r="D13" s="4" t="s">
        <v>14</v>
      </c>
      <c r="E13" s="4">
        <v>306</v>
      </c>
      <c r="F13" s="4">
        <f t="shared" si="0"/>
        <v>918000</v>
      </c>
      <c r="G13" s="4">
        <f t="shared" si="1"/>
        <v>73440</v>
      </c>
      <c r="H13" s="4">
        <f t="shared" si="2"/>
        <v>47001.6</v>
      </c>
      <c r="I13" s="4">
        <f t="shared" si="3"/>
        <v>11750.4</v>
      </c>
      <c r="J13" s="4">
        <f t="shared" si="4"/>
        <v>14688</v>
      </c>
    </row>
    <row r="14" customHeight="1" spans="1:10">
      <c r="A14" s="4">
        <v>11</v>
      </c>
      <c r="B14" s="5" t="s">
        <v>28</v>
      </c>
      <c r="C14" s="4" t="s">
        <v>23</v>
      </c>
      <c r="D14" s="4" t="s">
        <v>14</v>
      </c>
      <c r="E14" s="4">
        <v>481</v>
      </c>
      <c r="F14" s="4">
        <f t="shared" si="0"/>
        <v>1443000</v>
      </c>
      <c r="G14" s="4">
        <f t="shared" si="1"/>
        <v>115440</v>
      </c>
      <c r="H14" s="4">
        <f t="shared" si="2"/>
        <v>73881.6</v>
      </c>
      <c r="I14" s="4">
        <f t="shared" si="3"/>
        <v>18470.4</v>
      </c>
      <c r="J14" s="4">
        <f t="shared" si="4"/>
        <v>23088</v>
      </c>
    </row>
    <row r="15" customHeight="1" spans="1:10">
      <c r="A15" s="4">
        <v>12</v>
      </c>
      <c r="B15" s="5" t="s">
        <v>29</v>
      </c>
      <c r="C15" s="4" t="s">
        <v>16</v>
      </c>
      <c r="D15" s="4" t="s">
        <v>14</v>
      </c>
      <c r="E15" s="4">
        <v>96</v>
      </c>
      <c r="F15" s="4">
        <f t="shared" si="0"/>
        <v>288000</v>
      </c>
      <c r="G15" s="4">
        <f t="shared" si="1"/>
        <v>23040</v>
      </c>
      <c r="H15" s="4">
        <f t="shared" si="2"/>
        <v>14745.6</v>
      </c>
      <c r="I15" s="4">
        <f t="shared" si="3"/>
        <v>3686.4</v>
      </c>
      <c r="J15" s="4">
        <f t="shared" si="4"/>
        <v>4608</v>
      </c>
    </row>
    <row r="16" customHeight="1" spans="1:10">
      <c r="A16" s="4">
        <v>13</v>
      </c>
      <c r="B16" s="5" t="s">
        <v>30</v>
      </c>
      <c r="C16" s="4" t="s">
        <v>31</v>
      </c>
      <c r="D16" s="4" t="s">
        <v>14</v>
      </c>
      <c r="E16" s="4">
        <v>485</v>
      </c>
      <c r="F16" s="4">
        <f t="shared" si="0"/>
        <v>1455000</v>
      </c>
      <c r="G16" s="4">
        <f t="shared" si="1"/>
        <v>116400</v>
      </c>
      <c r="H16" s="4">
        <f t="shared" si="2"/>
        <v>74496</v>
      </c>
      <c r="I16" s="4">
        <f t="shared" si="3"/>
        <v>18624</v>
      </c>
      <c r="J16" s="4">
        <f t="shared" si="4"/>
        <v>23280</v>
      </c>
    </row>
    <row r="17" customHeight="1" spans="1:10">
      <c r="A17" s="4">
        <v>14</v>
      </c>
      <c r="B17" s="5" t="s">
        <v>32</v>
      </c>
      <c r="C17" s="4" t="s">
        <v>33</v>
      </c>
      <c r="D17" s="4" t="s">
        <v>14</v>
      </c>
      <c r="E17" s="4">
        <v>98</v>
      </c>
      <c r="F17" s="4">
        <f t="shared" si="0"/>
        <v>294000</v>
      </c>
      <c r="G17" s="4">
        <f t="shared" si="1"/>
        <v>23520</v>
      </c>
      <c r="H17" s="4">
        <f t="shared" si="2"/>
        <v>15052.8</v>
      </c>
      <c r="I17" s="4">
        <f t="shared" si="3"/>
        <v>3763.2</v>
      </c>
      <c r="J17" s="4">
        <f t="shared" si="4"/>
        <v>4704</v>
      </c>
    </row>
    <row r="18" customHeight="1" spans="1:10">
      <c r="A18" s="4">
        <v>15</v>
      </c>
      <c r="B18" s="5" t="s">
        <v>34</v>
      </c>
      <c r="C18" s="4" t="s">
        <v>35</v>
      </c>
      <c r="D18" s="4" t="s">
        <v>14</v>
      </c>
      <c r="E18" s="4">
        <v>390</v>
      </c>
      <c r="F18" s="4">
        <f t="shared" si="0"/>
        <v>1170000</v>
      </c>
      <c r="G18" s="4">
        <f t="shared" si="1"/>
        <v>93600</v>
      </c>
      <c r="H18" s="4">
        <f t="shared" si="2"/>
        <v>59904</v>
      </c>
      <c r="I18" s="4">
        <f t="shared" si="3"/>
        <v>14976</v>
      </c>
      <c r="J18" s="4">
        <f t="shared" si="4"/>
        <v>18720</v>
      </c>
    </row>
    <row r="19" customHeight="1" spans="1:10">
      <c r="A19" s="4">
        <v>16</v>
      </c>
      <c r="B19" s="5" t="s">
        <v>36</v>
      </c>
      <c r="C19" s="4" t="s">
        <v>37</v>
      </c>
      <c r="D19" s="4" t="s">
        <v>14</v>
      </c>
      <c r="E19" s="4">
        <v>185</v>
      </c>
      <c r="F19" s="4">
        <f t="shared" si="0"/>
        <v>555000</v>
      </c>
      <c r="G19" s="4">
        <f t="shared" si="1"/>
        <v>44400</v>
      </c>
      <c r="H19" s="4">
        <f t="shared" si="2"/>
        <v>28416</v>
      </c>
      <c r="I19" s="4">
        <f t="shared" si="3"/>
        <v>7104</v>
      </c>
      <c r="J19" s="4">
        <f t="shared" si="4"/>
        <v>8880</v>
      </c>
    </row>
    <row r="20" customHeight="1" spans="1:10">
      <c r="A20" s="4">
        <v>17</v>
      </c>
      <c r="B20" s="5" t="s">
        <v>38</v>
      </c>
      <c r="C20" s="4" t="s">
        <v>37</v>
      </c>
      <c r="D20" s="4" t="s">
        <v>14</v>
      </c>
      <c r="E20" s="4">
        <v>95</v>
      </c>
      <c r="F20" s="4">
        <f t="shared" si="0"/>
        <v>285000</v>
      </c>
      <c r="G20" s="4">
        <f t="shared" si="1"/>
        <v>22800</v>
      </c>
      <c r="H20" s="4">
        <f t="shared" si="2"/>
        <v>14592</v>
      </c>
      <c r="I20" s="4">
        <f t="shared" si="3"/>
        <v>3648</v>
      </c>
      <c r="J20" s="4">
        <f t="shared" si="4"/>
        <v>4560</v>
      </c>
    </row>
    <row r="21" customHeight="1" spans="1:10">
      <c r="A21" s="4">
        <v>18</v>
      </c>
      <c r="B21" s="5" t="s">
        <v>39</v>
      </c>
      <c r="C21" s="4" t="s">
        <v>33</v>
      </c>
      <c r="D21" s="4" t="s">
        <v>14</v>
      </c>
      <c r="E21" s="4">
        <v>96</v>
      </c>
      <c r="F21" s="4">
        <f t="shared" si="0"/>
        <v>288000</v>
      </c>
      <c r="G21" s="4">
        <f t="shared" si="1"/>
        <v>23040</v>
      </c>
      <c r="H21" s="4">
        <f t="shared" si="2"/>
        <v>14745.6</v>
      </c>
      <c r="I21" s="4">
        <f t="shared" si="3"/>
        <v>3686.4</v>
      </c>
      <c r="J21" s="4">
        <f t="shared" si="4"/>
        <v>4608</v>
      </c>
    </row>
    <row r="22" customHeight="1" spans="1:10">
      <c r="A22" s="4">
        <v>19</v>
      </c>
      <c r="B22" s="5" t="s">
        <v>40</v>
      </c>
      <c r="C22" s="4" t="s">
        <v>37</v>
      </c>
      <c r="D22" s="4" t="s">
        <v>14</v>
      </c>
      <c r="E22" s="4">
        <v>290</v>
      </c>
      <c r="F22" s="4">
        <f t="shared" si="0"/>
        <v>870000</v>
      </c>
      <c r="G22" s="4">
        <f t="shared" si="1"/>
        <v>69600</v>
      </c>
      <c r="H22" s="4">
        <f t="shared" si="2"/>
        <v>44544</v>
      </c>
      <c r="I22" s="4">
        <f t="shared" si="3"/>
        <v>11136</v>
      </c>
      <c r="J22" s="4">
        <f t="shared" si="4"/>
        <v>13920</v>
      </c>
    </row>
    <row r="23" customHeight="1" spans="1:10">
      <c r="A23" s="4">
        <v>20</v>
      </c>
      <c r="B23" s="5" t="s">
        <v>32</v>
      </c>
      <c r="C23" s="4" t="s">
        <v>33</v>
      </c>
      <c r="D23" s="4" t="s">
        <v>14</v>
      </c>
      <c r="E23" s="4">
        <v>190</v>
      </c>
      <c r="F23" s="4">
        <f t="shared" si="0"/>
        <v>570000</v>
      </c>
      <c r="G23" s="4">
        <f t="shared" si="1"/>
        <v>45600</v>
      </c>
      <c r="H23" s="4">
        <f t="shared" si="2"/>
        <v>29184</v>
      </c>
      <c r="I23" s="4">
        <f t="shared" si="3"/>
        <v>7296</v>
      </c>
      <c r="J23" s="4">
        <f t="shared" si="4"/>
        <v>9120</v>
      </c>
    </row>
    <row r="24" customHeight="1" spans="1:10">
      <c r="A24" s="4">
        <v>21</v>
      </c>
      <c r="B24" s="5" t="s">
        <v>41</v>
      </c>
      <c r="C24" s="4" t="s">
        <v>42</v>
      </c>
      <c r="D24" s="4" t="s">
        <v>14</v>
      </c>
      <c r="E24" s="4">
        <v>475</v>
      </c>
      <c r="F24" s="4">
        <f t="shared" si="0"/>
        <v>1425000</v>
      </c>
      <c r="G24" s="4">
        <f t="shared" si="1"/>
        <v>114000</v>
      </c>
      <c r="H24" s="4">
        <f t="shared" si="2"/>
        <v>72960</v>
      </c>
      <c r="I24" s="4">
        <f t="shared" si="3"/>
        <v>18240</v>
      </c>
      <c r="J24" s="4">
        <f t="shared" si="4"/>
        <v>22800</v>
      </c>
    </row>
    <row r="25" customHeight="1" spans="1:10">
      <c r="A25" s="4">
        <v>22</v>
      </c>
      <c r="B25" s="5" t="s">
        <v>43</v>
      </c>
      <c r="C25" s="4" t="s">
        <v>44</v>
      </c>
      <c r="D25" s="4" t="s">
        <v>14</v>
      </c>
      <c r="E25" s="4">
        <v>180</v>
      </c>
      <c r="F25" s="4">
        <f t="shared" si="0"/>
        <v>540000</v>
      </c>
      <c r="G25" s="4">
        <f t="shared" si="1"/>
        <v>43200</v>
      </c>
      <c r="H25" s="4">
        <f t="shared" si="2"/>
        <v>27648</v>
      </c>
      <c r="I25" s="4">
        <f t="shared" si="3"/>
        <v>6912</v>
      </c>
      <c r="J25" s="4">
        <f t="shared" si="4"/>
        <v>8640</v>
      </c>
    </row>
    <row r="26" customHeight="1" spans="1:10">
      <c r="A26" s="4">
        <v>23</v>
      </c>
      <c r="B26" s="5" t="s">
        <v>45</v>
      </c>
      <c r="C26" s="4" t="s">
        <v>42</v>
      </c>
      <c r="D26" s="4" t="s">
        <v>14</v>
      </c>
      <c r="E26" s="4">
        <v>495</v>
      </c>
      <c r="F26" s="4">
        <f t="shared" si="0"/>
        <v>1485000</v>
      </c>
      <c r="G26" s="4">
        <f t="shared" si="1"/>
        <v>118800</v>
      </c>
      <c r="H26" s="4">
        <f t="shared" si="2"/>
        <v>76032</v>
      </c>
      <c r="I26" s="4">
        <f t="shared" si="3"/>
        <v>19008</v>
      </c>
      <c r="J26" s="4">
        <f t="shared" si="4"/>
        <v>23760</v>
      </c>
    </row>
    <row r="27" customHeight="1" spans="1:10">
      <c r="A27" s="4">
        <v>24</v>
      </c>
      <c r="B27" s="5" t="s">
        <v>46</v>
      </c>
      <c r="C27" s="4" t="s">
        <v>47</v>
      </c>
      <c r="D27" s="4" t="s">
        <v>14</v>
      </c>
      <c r="E27" s="4">
        <v>453</v>
      </c>
      <c r="F27" s="4">
        <f t="shared" si="0"/>
        <v>1359000</v>
      </c>
      <c r="G27" s="4">
        <f t="shared" si="1"/>
        <v>108720</v>
      </c>
      <c r="H27" s="4">
        <f t="shared" si="2"/>
        <v>69580.8</v>
      </c>
      <c r="I27" s="4">
        <f t="shared" si="3"/>
        <v>17395.2</v>
      </c>
      <c r="J27" s="4">
        <f t="shared" si="4"/>
        <v>21744</v>
      </c>
    </row>
    <row r="28" customHeight="1" spans="1:10">
      <c r="A28" s="4">
        <v>25</v>
      </c>
      <c r="B28" s="5" t="s">
        <v>48</v>
      </c>
      <c r="C28" s="4" t="s">
        <v>49</v>
      </c>
      <c r="D28" s="4" t="s">
        <v>14</v>
      </c>
      <c r="E28" s="4">
        <v>256</v>
      </c>
      <c r="F28" s="4">
        <f t="shared" si="0"/>
        <v>768000</v>
      </c>
      <c r="G28" s="4">
        <f t="shared" si="1"/>
        <v>61440</v>
      </c>
      <c r="H28" s="4">
        <f t="shared" si="2"/>
        <v>39321.6</v>
      </c>
      <c r="I28" s="4">
        <f t="shared" si="3"/>
        <v>9830.4</v>
      </c>
      <c r="J28" s="4">
        <f t="shared" si="4"/>
        <v>12288</v>
      </c>
    </row>
    <row r="29" customHeight="1" spans="1:10">
      <c r="A29" s="4">
        <v>26</v>
      </c>
      <c r="B29" s="5" t="s">
        <v>48</v>
      </c>
      <c r="C29" s="4" t="s">
        <v>50</v>
      </c>
      <c r="D29" s="4" t="s">
        <v>14</v>
      </c>
      <c r="E29" s="4">
        <v>51</v>
      </c>
      <c r="F29" s="4">
        <f t="shared" si="0"/>
        <v>153000</v>
      </c>
      <c r="G29" s="4">
        <f t="shared" si="1"/>
        <v>12240</v>
      </c>
      <c r="H29" s="4">
        <f t="shared" si="2"/>
        <v>7833.6</v>
      </c>
      <c r="I29" s="4">
        <f t="shared" si="3"/>
        <v>1958.4</v>
      </c>
      <c r="J29" s="4">
        <f t="shared" si="4"/>
        <v>2448</v>
      </c>
    </row>
    <row r="30" customHeight="1" spans="1:10">
      <c r="A30" s="4">
        <v>27</v>
      </c>
      <c r="B30" s="5" t="s">
        <v>51</v>
      </c>
      <c r="C30" s="4" t="s">
        <v>52</v>
      </c>
      <c r="D30" s="4" t="s">
        <v>14</v>
      </c>
      <c r="E30" s="4">
        <v>95</v>
      </c>
      <c r="F30" s="4">
        <f t="shared" si="0"/>
        <v>285000</v>
      </c>
      <c r="G30" s="4">
        <f t="shared" si="1"/>
        <v>22800</v>
      </c>
      <c r="H30" s="4">
        <f t="shared" si="2"/>
        <v>14592</v>
      </c>
      <c r="I30" s="4">
        <f t="shared" si="3"/>
        <v>3648</v>
      </c>
      <c r="J30" s="4">
        <f t="shared" si="4"/>
        <v>4560</v>
      </c>
    </row>
    <row r="31" customHeight="1" spans="1:10">
      <c r="A31" s="4">
        <v>28</v>
      </c>
      <c r="B31" s="5" t="s">
        <v>53</v>
      </c>
      <c r="C31" s="4" t="s">
        <v>54</v>
      </c>
      <c r="D31" s="4" t="s">
        <v>14</v>
      </c>
      <c r="E31" s="4">
        <v>90</v>
      </c>
      <c r="F31" s="4">
        <f t="shared" si="0"/>
        <v>270000</v>
      </c>
      <c r="G31" s="4">
        <f t="shared" si="1"/>
        <v>21600</v>
      </c>
      <c r="H31" s="4">
        <f t="shared" si="2"/>
        <v>13824</v>
      </c>
      <c r="I31" s="4">
        <f t="shared" si="3"/>
        <v>3456</v>
      </c>
      <c r="J31" s="4">
        <f t="shared" si="4"/>
        <v>4320</v>
      </c>
    </row>
    <row r="32" customHeight="1" spans="1:10">
      <c r="A32" s="4">
        <v>29</v>
      </c>
      <c r="B32" s="5" t="s">
        <v>55</v>
      </c>
      <c r="C32" s="4" t="s">
        <v>56</v>
      </c>
      <c r="D32" s="4" t="s">
        <v>14</v>
      </c>
      <c r="E32" s="4">
        <v>210</v>
      </c>
      <c r="F32" s="4">
        <f t="shared" si="0"/>
        <v>630000</v>
      </c>
      <c r="G32" s="4">
        <f t="shared" si="1"/>
        <v>50400</v>
      </c>
      <c r="H32" s="4">
        <f t="shared" si="2"/>
        <v>32256</v>
      </c>
      <c r="I32" s="4">
        <f t="shared" si="3"/>
        <v>8064</v>
      </c>
      <c r="J32" s="4">
        <f t="shared" si="4"/>
        <v>10080</v>
      </c>
    </row>
    <row r="33" customHeight="1" spans="1:10">
      <c r="A33" s="4">
        <v>30</v>
      </c>
      <c r="B33" s="5" t="s">
        <v>57</v>
      </c>
      <c r="C33" s="4" t="s">
        <v>20</v>
      </c>
      <c r="D33" s="4" t="s">
        <v>14</v>
      </c>
      <c r="E33" s="4">
        <v>156</v>
      </c>
      <c r="F33" s="4">
        <f t="shared" si="0"/>
        <v>468000</v>
      </c>
      <c r="G33" s="4">
        <f t="shared" si="1"/>
        <v>37440</v>
      </c>
      <c r="H33" s="4">
        <f t="shared" si="2"/>
        <v>23961.6</v>
      </c>
      <c r="I33" s="4">
        <f t="shared" si="3"/>
        <v>5990.4</v>
      </c>
      <c r="J33" s="4">
        <f t="shared" si="4"/>
        <v>7488</v>
      </c>
    </row>
    <row r="34" customHeight="1" spans="1:10">
      <c r="A34" s="4">
        <v>31</v>
      </c>
      <c r="B34" s="5" t="s">
        <v>58</v>
      </c>
      <c r="C34" s="4" t="s">
        <v>59</v>
      </c>
      <c r="D34" s="4" t="s">
        <v>14</v>
      </c>
      <c r="E34" s="4">
        <v>216</v>
      </c>
      <c r="F34" s="4">
        <f t="shared" si="0"/>
        <v>648000</v>
      </c>
      <c r="G34" s="4">
        <f t="shared" si="1"/>
        <v>51840</v>
      </c>
      <c r="H34" s="4">
        <f t="shared" si="2"/>
        <v>33177.6</v>
      </c>
      <c r="I34" s="4">
        <f t="shared" si="3"/>
        <v>8294.4</v>
      </c>
      <c r="J34" s="4">
        <f t="shared" si="4"/>
        <v>10368</v>
      </c>
    </row>
    <row r="35" customHeight="1" spans="1:10">
      <c r="A35" s="4">
        <v>32</v>
      </c>
      <c r="B35" s="5" t="s">
        <v>60</v>
      </c>
      <c r="C35" s="4" t="s">
        <v>61</v>
      </c>
      <c r="D35" s="4" t="s">
        <v>14</v>
      </c>
      <c r="E35" s="4">
        <v>50</v>
      </c>
      <c r="F35" s="4">
        <f t="shared" si="0"/>
        <v>150000</v>
      </c>
      <c r="G35" s="4">
        <f t="shared" si="1"/>
        <v>12000</v>
      </c>
      <c r="H35" s="4">
        <f t="shared" si="2"/>
        <v>7680</v>
      </c>
      <c r="I35" s="4">
        <f t="shared" si="3"/>
        <v>1920</v>
      </c>
      <c r="J35" s="4">
        <f t="shared" si="4"/>
        <v>2400</v>
      </c>
    </row>
    <row r="36" customHeight="1" spans="1:10">
      <c r="A36" s="4">
        <v>33</v>
      </c>
      <c r="B36" s="5" t="s">
        <v>62</v>
      </c>
      <c r="C36" s="4" t="s">
        <v>61</v>
      </c>
      <c r="D36" s="4" t="s">
        <v>14</v>
      </c>
      <c r="E36" s="4">
        <v>195</v>
      </c>
      <c r="F36" s="4">
        <f t="shared" si="0"/>
        <v>585000</v>
      </c>
      <c r="G36" s="4">
        <f t="shared" si="1"/>
        <v>46800</v>
      </c>
      <c r="H36" s="4">
        <f t="shared" si="2"/>
        <v>29952</v>
      </c>
      <c r="I36" s="4">
        <f t="shared" si="3"/>
        <v>7488</v>
      </c>
      <c r="J36" s="4">
        <f t="shared" si="4"/>
        <v>9360</v>
      </c>
    </row>
    <row r="37" customHeight="1" spans="1:10">
      <c r="A37" s="4">
        <v>34</v>
      </c>
      <c r="B37" s="5" t="s">
        <v>63</v>
      </c>
      <c r="C37" s="4" t="s">
        <v>61</v>
      </c>
      <c r="D37" s="4" t="s">
        <v>14</v>
      </c>
      <c r="E37" s="4">
        <v>160</v>
      </c>
      <c r="F37" s="4">
        <f t="shared" si="0"/>
        <v>480000</v>
      </c>
      <c r="G37" s="4">
        <f t="shared" si="1"/>
        <v>38400</v>
      </c>
      <c r="H37" s="4">
        <f t="shared" si="2"/>
        <v>24576</v>
      </c>
      <c r="I37" s="4">
        <f t="shared" si="3"/>
        <v>6144</v>
      </c>
      <c r="J37" s="4">
        <f t="shared" si="4"/>
        <v>7680</v>
      </c>
    </row>
    <row r="38" customHeight="1" spans="1:10">
      <c r="A38" s="4">
        <v>35</v>
      </c>
      <c r="B38" s="5" t="s">
        <v>64</v>
      </c>
      <c r="C38" s="4" t="s">
        <v>65</v>
      </c>
      <c r="D38" s="4" t="s">
        <v>14</v>
      </c>
      <c r="E38" s="4">
        <v>76</v>
      </c>
      <c r="F38" s="4">
        <f t="shared" si="0"/>
        <v>228000</v>
      </c>
      <c r="G38" s="4">
        <f t="shared" si="1"/>
        <v>18240</v>
      </c>
      <c r="H38" s="4">
        <f t="shared" si="2"/>
        <v>11673.6</v>
      </c>
      <c r="I38" s="4">
        <f t="shared" si="3"/>
        <v>2918.4</v>
      </c>
      <c r="J38" s="4">
        <f t="shared" si="4"/>
        <v>3648</v>
      </c>
    </row>
    <row r="39" customHeight="1" spans="1:10">
      <c r="A39" s="4">
        <v>36</v>
      </c>
      <c r="B39" s="5" t="s">
        <v>66</v>
      </c>
      <c r="C39" s="4" t="s">
        <v>67</v>
      </c>
      <c r="D39" s="4" t="s">
        <v>14</v>
      </c>
      <c r="E39" s="4">
        <v>166</v>
      </c>
      <c r="F39" s="4">
        <f t="shared" si="0"/>
        <v>498000</v>
      </c>
      <c r="G39" s="4">
        <f t="shared" si="1"/>
        <v>39840</v>
      </c>
      <c r="H39" s="4">
        <f t="shared" si="2"/>
        <v>25497.6</v>
      </c>
      <c r="I39" s="4">
        <f t="shared" si="3"/>
        <v>6374.4</v>
      </c>
      <c r="J39" s="4">
        <f t="shared" si="4"/>
        <v>7968</v>
      </c>
    </row>
    <row r="40" customHeight="1" spans="1:10">
      <c r="A40" s="4">
        <v>37</v>
      </c>
      <c r="B40" s="5" t="s">
        <v>68</v>
      </c>
      <c r="C40" s="4" t="s">
        <v>69</v>
      </c>
      <c r="D40" s="4" t="s">
        <v>14</v>
      </c>
      <c r="E40" s="4">
        <v>360</v>
      </c>
      <c r="F40" s="4">
        <f t="shared" si="0"/>
        <v>1080000</v>
      </c>
      <c r="G40" s="4">
        <f t="shared" si="1"/>
        <v>86400</v>
      </c>
      <c r="H40" s="4">
        <f t="shared" si="2"/>
        <v>55296</v>
      </c>
      <c r="I40" s="4">
        <f t="shared" si="3"/>
        <v>13824</v>
      </c>
      <c r="J40" s="4">
        <f t="shared" si="4"/>
        <v>17280</v>
      </c>
    </row>
    <row r="41" customHeight="1" spans="1:10">
      <c r="A41" s="4">
        <v>38</v>
      </c>
      <c r="B41" s="5" t="s">
        <v>70</v>
      </c>
      <c r="C41" s="4" t="s">
        <v>71</v>
      </c>
      <c r="D41" s="4" t="s">
        <v>14</v>
      </c>
      <c r="E41" s="4">
        <v>950</v>
      </c>
      <c r="F41" s="4">
        <f t="shared" si="0"/>
        <v>2850000</v>
      </c>
      <c r="G41" s="4">
        <f t="shared" si="1"/>
        <v>228000</v>
      </c>
      <c r="H41" s="4">
        <f t="shared" si="2"/>
        <v>145920</v>
      </c>
      <c r="I41" s="4">
        <f t="shared" si="3"/>
        <v>36480</v>
      </c>
      <c r="J41" s="4">
        <f t="shared" si="4"/>
        <v>45600</v>
      </c>
    </row>
    <row r="42" customHeight="1" spans="1:10">
      <c r="A42" s="4">
        <v>39</v>
      </c>
      <c r="B42" s="5" t="s">
        <v>72</v>
      </c>
      <c r="C42" s="4" t="s">
        <v>47</v>
      </c>
      <c r="D42" s="4" t="s">
        <v>73</v>
      </c>
      <c r="E42" s="4">
        <v>50</v>
      </c>
      <c r="F42" s="4">
        <f>E42*4800</f>
        <v>240000</v>
      </c>
      <c r="G42" s="4">
        <f>E42*384</f>
        <v>19200</v>
      </c>
      <c r="H42" s="4">
        <f>G42*0.64</f>
        <v>12288</v>
      </c>
      <c r="I42" s="4">
        <f>G42*0.16</f>
        <v>3072</v>
      </c>
      <c r="J42" s="4">
        <f>G42*0.2</f>
        <v>3840</v>
      </c>
    </row>
    <row r="43" customHeight="1" spans="1:10">
      <c r="A43" s="4">
        <v>40</v>
      </c>
      <c r="B43" s="5" t="s">
        <v>74</v>
      </c>
      <c r="C43" s="4" t="s">
        <v>75</v>
      </c>
      <c r="D43" s="4" t="s">
        <v>73</v>
      </c>
      <c r="E43" s="4">
        <v>100</v>
      </c>
      <c r="F43" s="4">
        <f t="shared" ref="F43:F74" si="5">E43*4800</f>
        <v>480000</v>
      </c>
      <c r="G43" s="4">
        <f t="shared" ref="G43:G74" si="6">E43*384</f>
        <v>38400</v>
      </c>
      <c r="H43" s="4">
        <f t="shared" ref="H43:H74" si="7">G43*0.64</f>
        <v>24576</v>
      </c>
      <c r="I43" s="4">
        <f t="shared" ref="I43:I74" si="8">G43*0.16</f>
        <v>6144</v>
      </c>
      <c r="J43" s="4">
        <f t="shared" ref="J43:J74" si="9">G43*0.2</f>
        <v>7680</v>
      </c>
    </row>
    <row r="44" customHeight="1" spans="1:10">
      <c r="A44" s="4">
        <v>41</v>
      </c>
      <c r="B44" s="5" t="s">
        <v>76</v>
      </c>
      <c r="C44" s="4" t="s">
        <v>33</v>
      </c>
      <c r="D44" s="4" t="s">
        <v>73</v>
      </c>
      <c r="E44" s="4">
        <v>30</v>
      </c>
      <c r="F44" s="4">
        <f t="shared" si="5"/>
        <v>144000</v>
      </c>
      <c r="G44" s="4">
        <f t="shared" si="6"/>
        <v>11520</v>
      </c>
      <c r="H44" s="4">
        <f t="shared" si="7"/>
        <v>7372.8</v>
      </c>
      <c r="I44" s="4">
        <f t="shared" si="8"/>
        <v>1843.2</v>
      </c>
      <c r="J44" s="4">
        <f t="shared" si="9"/>
        <v>2304</v>
      </c>
    </row>
    <row r="45" customHeight="1" spans="1:10">
      <c r="A45" s="4">
        <v>42</v>
      </c>
      <c r="B45" s="5" t="s">
        <v>77</v>
      </c>
      <c r="C45" s="4" t="s">
        <v>78</v>
      </c>
      <c r="D45" s="4" t="s">
        <v>73</v>
      </c>
      <c r="E45" s="4">
        <v>15</v>
      </c>
      <c r="F45" s="4">
        <f t="shared" si="5"/>
        <v>72000</v>
      </c>
      <c r="G45" s="4">
        <f t="shared" si="6"/>
        <v>5760</v>
      </c>
      <c r="H45" s="4">
        <f t="shared" si="7"/>
        <v>3686.4</v>
      </c>
      <c r="I45" s="4">
        <f t="shared" si="8"/>
        <v>921.6</v>
      </c>
      <c r="J45" s="4">
        <f t="shared" si="9"/>
        <v>1152</v>
      </c>
    </row>
    <row r="46" customHeight="1" spans="1:10">
      <c r="A46" s="4">
        <v>43</v>
      </c>
      <c r="B46" s="5" t="s">
        <v>79</v>
      </c>
      <c r="C46" s="4" t="s">
        <v>78</v>
      </c>
      <c r="D46" s="4" t="s">
        <v>73</v>
      </c>
      <c r="E46" s="4">
        <v>15</v>
      </c>
      <c r="F46" s="4">
        <f t="shared" si="5"/>
        <v>72000</v>
      </c>
      <c r="G46" s="4">
        <f t="shared" si="6"/>
        <v>5760</v>
      </c>
      <c r="H46" s="4">
        <f t="shared" si="7"/>
        <v>3686.4</v>
      </c>
      <c r="I46" s="4">
        <f t="shared" si="8"/>
        <v>921.6</v>
      </c>
      <c r="J46" s="4">
        <f t="shared" si="9"/>
        <v>1152</v>
      </c>
    </row>
    <row r="47" customHeight="1" spans="1:10">
      <c r="A47" s="4">
        <v>44</v>
      </c>
      <c r="B47" s="5" t="s">
        <v>80</v>
      </c>
      <c r="C47" s="4" t="s">
        <v>37</v>
      </c>
      <c r="D47" s="4" t="s">
        <v>73</v>
      </c>
      <c r="E47" s="4">
        <v>30</v>
      </c>
      <c r="F47" s="4">
        <f t="shared" si="5"/>
        <v>144000</v>
      </c>
      <c r="G47" s="4">
        <f t="shared" si="6"/>
        <v>11520</v>
      </c>
      <c r="H47" s="4">
        <f t="shared" si="7"/>
        <v>7372.8</v>
      </c>
      <c r="I47" s="4">
        <f t="shared" si="8"/>
        <v>1843.2</v>
      </c>
      <c r="J47" s="4">
        <f t="shared" si="9"/>
        <v>2304</v>
      </c>
    </row>
    <row r="48" customHeight="1" spans="1:10">
      <c r="A48" s="4">
        <v>45</v>
      </c>
      <c r="B48" s="5" t="s">
        <v>81</v>
      </c>
      <c r="C48" s="4" t="s">
        <v>33</v>
      </c>
      <c r="D48" s="4" t="s">
        <v>73</v>
      </c>
      <c r="E48" s="4">
        <v>30</v>
      </c>
      <c r="F48" s="4">
        <f t="shared" si="5"/>
        <v>144000</v>
      </c>
      <c r="G48" s="4">
        <f t="shared" si="6"/>
        <v>11520</v>
      </c>
      <c r="H48" s="4">
        <f t="shared" si="7"/>
        <v>7372.8</v>
      </c>
      <c r="I48" s="4">
        <f t="shared" si="8"/>
        <v>1843.2</v>
      </c>
      <c r="J48" s="4">
        <f t="shared" si="9"/>
        <v>2304</v>
      </c>
    </row>
    <row r="49" customHeight="1" spans="1:10">
      <c r="A49" s="4">
        <v>46</v>
      </c>
      <c r="B49" s="5" t="s">
        <v>82</v>
      </c>
      <c r="C49" s="4" t="s">
        <v>78</v>
      </c>
      <c r="D49" s="4" t="s">
        <v>73</v>
      </c>
      <c r="E49" s="4">
        <v>20</v>
      </c>
      <c r="F49" s="4">
        <f t="shared" si="5"/>
        <v>96000</v>
      </c>
      <c r="G49" s="4">
        <f t="shared" si="6"/>
        <v>7680</v>
      </c>
      <c r="H49" s="4">
        <f t="shared" si="7"/>
        <v>4915.2</v>
      </c>
      <c r="I49" s="4">
        <f t="shared" si="8"/>
        <v>1228.8</v>
      </c>
      <c r="J49" s="4">
        <f t="shared" si="9"/>
        <v>1536</v>
      </c>
    </row>
    <row r="50" customHeight="1" spans="1:10">
      <c r="A50" s="4">
        <v>47</v>
      </c>
      <c r="B50" s="5" t="s">
        <v>83</v>
      </c>
      <c r="C50" s="4" t="s">
        <v>84</v>
      </c>
      <c r="D50" s="4" t="s">
        <v>73</v>
      </c>
      <c r="E50" s="4">
        <v>613</v>
      </c>
      <c r="F50" s="4">
        <f t="shared" si="5"/>
        <v>2942400</v>
      </c>
      <c r="G50" s="4">
        <f t="shared" si="6"/>
        <v>235392</v>
      </c>
      <c r="H50" s="4">
        <f t="shared" si="7"/>
        <v>150650.88</v>
      </c>
      <c r="I50" s="4">
        <f t="shared" si="8"/>
        <v>37662.72</v>
      </c>
      <c r="J50" s="4">
        <f t="shared" si="9"/>
        <v>47078.4</v>
      </c>
    </row>
    <row r="51" customHeight="1" spans="1:10">
      <c r="A51" s="4">
        <v>48</v>
      </c>
      <c r="B51" s="5" t="s">
        <v>85</v>
      </c>
      <c r="C51" s="4" t="s">
        <v>78</v>
      </c>
      <c r="D51" s="4" t="s">
        <v>73</v>
      </c>
      <c r="E51" s="4">
        <v>25</v>
      </c>
      <c r="F51" s="4">
        <f t="shared" si="5"/>
        <v>120000</v>
      </c>
      <c r="G51" s="4">
        <f t="shared" si="6"/>
        <v>9600</v>
      </c>
      <c r="H51" s="4">
        <f t="shared" si="7"/>
        <v>6144</v>
      </c>
      <c r="I51" s="4">
        <f t="shared" si="8"/>
        <v>1536</v>
      </c>
      <c r="J51" s="4">
        <f t="shared" si="9"/>
        <v>1920</v>
      </c>
    </row>
    <row r="52" customHeight="1" spans="1:10">
      <c r="A52" s="4">
        <v>49</v>
      </c>
      <c r="B52" s="5" t="s">
        <v>86</v>
      </c>
      <c r="C52" s="4" t="s">
        <v>78</v>
      </c>
      <c r="D52" s="4" t="s">
        <v>73</v>
      </c>
      <c r="E52" s="4">
        <v>35</v>
      </c>
      <c r="F52" s="4">
        <f t="shared" si="5"/>
        <v>168000</v>
      </c>
      <c r="G52" s="4">
        <f t="shared" si="6"/>
        <v>13440</v>
      </c>
      <c r="H52" s="4">
        <f t="shared" si="7"/>
        <v>8601.6</v>
      </c>
      <c r="I52" s="4">
        <f t="shared" si="8"/>
        <v>2150.4</v>
      </c>
      <c r="J52" s="4">
        <f t="shared" si="9"/>
        <v>2688</v>
      </c>
    </row>
    <row r="53" customHeight="1" spans="1:10">
      <c r="A53" s="4">
        <v>50</v>
      </c>
      <c r="B53" s="5" t="s">
        <v>87</v>
      </c>
      <c r="C53" s="4" t="s">
        <v>37</v>
      </c>
      <c r="D53" s="4" t="s">
        <v>73</v>
      </c>
      <c r="E53" s="4">
        <v>50</v>
      </c>
      <c r="F53" s="4">
        <f t="shared" si="5"/>
        <v>240000</v>
      </c>
      <c r="G53" s="4">
        <f t="shared" si="6"/>
        <v>19200</v>
      </c>
      <c r="H53" s="4">
        <f t="shared" si="7"/>
        <v>12288</v>
      </c>
      <c r="I53" s="4">
        <f t="shared" si="8"/>
        <v>3072</v>
      </c>
      <c r="J53" s="4">
        <f t="shared" si="9"/>
        <v>3840</v>
      </c>
    </row>
    <row r="54" customHeight="1" spans="1:10">
      <c r="A54" s="4">
        <v>51</v>
      </c>
      <c r="B54" s="5" t="s">
        <v>88</v>
      </c>
      <c r="C54" s="4" t="s">
        <v>89</v>
      </c>
      <c r="D54" s="4" t="s">
        <v>73</v>
      </c>
      <c r="E54" s="4">
        <v>48</v>
      </c>
      <c r="F54" s="4">
        <f t="shared" si="5"/>
        <v>230400</v>
      </c>
      <c r="G54" s="4">
        <f t="shared" si="6"/>
        <v>18432</v>
      </c>
      <c r="H54" s="4">
        <f t="shared" si="7"/>
        <v>11796.48</v>
      </c>
      <c r="I54" s="4">
        <f t="shared" si="8"/>
        <v>2949.12</v>
      </c>
      <c r="J54" s="4">
        <f t="shared" si="9"/>
        <v>3686.4</v>
      </c>
    </row>
    <row r="55" customHeight="1" spans="1:10">
      <c r="A55" s="4">
        <v>52</v>
      </c>
      <c r="B55" s="5" t="s">
        <v>90</v>
      </c>
      <c r="C55" s="4" t="s">
        <v>91</v>
      </c>
      <c r="D55" s="4" t="s">
        <v>73</v>
      </c>
      <c r="E55" s="4">
        <v>35</v>
      </c>
      <c r="F55" s="4">
        <f t="shared" si="5"/>
        <v>168000</v>
      </c>
      <c r="G55" s="4">
        <f t="shared" si="6"/>
        <v>13440</v>
      </c>
      <c r="H55" s="4">
        <f t="shared" si="7"/>
        <v>8601.6</v>
      </c>
      <c r="I55" s="4">
        <f t="shared" si="8"/>
        <v>2150.4</v>
      </c>
      <c r="J55" s="4">
        <f t="shared" si="9"/>
        <v>2688</v>
      </c>
    </row>
    <row r="56" customHeight="1" spans="1:10">
      <c r="A56" s="4">
        <v>53</v>
      </c>
      <c r="B56" s="5" t="s">
        <v>92</v>
      </c>
      <c r="C56" s="4" t="s">
        <v>93</v>
      </c>
      <c r="D56" s="4" t="s">
        <v>73</v>
      </c>
      <c r="E56" s="4">
        <v>1471</v>
      </c>
      <c r="F56" s="4">
        <f t="shared" si="5"/>
        <v>7060800</v>
      </c>
      <c r="G56" s="4">
        <f t="shared" si="6"/>
        <v>564864</v>
      </c>
      <c r="H56" s="4">
        <f t="shared" si="7"/>
        <v>361512.96</v>
      </c>
      <c r="I56" s="4">
        <f t="shared" si="8"/>
        <v>90378.24</v>
      </c>
      <c r="J56" s="4">
        <f t="shared" si="9"/>
        <v>112972.8</v>
      </c>
    </row>
    <row r="57" customHeight="1" spans="1:10">
      <c r="A57" s="4">
        <v>54</v>
      </c>
      <c r="B57" s="5" t="s">
        <v>94</v>
      </c>
      <c r="C57" s="4" t="s">
        <v>95</v>
      </c>
      <c r="D57" s="4" t="s">
        <v>73</v>
      </c>
      <c r="E57" s="4">
        <v>19</v>
      </c>
      <c r="F57" s="4">
        <f t="shared" si="5"/>
        <v>91200</v>
      </c>
      <c r="G57" s="4">
        <f t="shared" si="6"/>
        <v>7296</v>
      </c>
      <c r="H57" s="4">
        <f t="shared" si="7"/>
        <v>4669.44</v>
      </c>
      <c r="I57" s="4">
        <f t="shared" si="8"/>
        <v>1167.36</v>
      </c>
      <c r="J57" s="4">
        <f t="shared" si="9"/>
        <v>1459.2</v>
      </c>
    </row>
    <row r="58" customHeight="1" spans="1:10">
      <c r="A58" s="4">
        <v>55</v>
      </c>
      <c r="B58" s="5" t="s">
        <v>96</v>
      </c>
      <c r="C58" s="4" t="s">
        <v>97</v>
      </c>
      <c r="D58" s="4" t="s">
        <v>73</v>
      </c>
      <c r="E58" s="4">
        <v>18</v>
      </c>
      <c r="F58" s="4">
        <f t="shared" si="5"/>
        <v>86400</v>
      </c>
      <c r="G58" s="4">
        <f t="shared" si="6"/>
        <v>6912</v>
      </c>
      <c r="H58" s="4">
        <f t="shared" si="7"/>
        <v>4423.68</v>
      </c>
      <c r="I58" s="4">
        <f t="shared" si="8"/>
        <v>1105.92</v>
      </c>
      <c r="J58" s="4">
        <f t="shared" si="9"/>
        <v>1382.4</v>
      </c>
    </row>
    <row r="59" customHeight="1" spans="1:10">
      <c r="A59" s="4">
        <v>56</v>
      </c>
      <c r="B59" s="5" t="s">
        <v>98</v>
      </c>
      <c r="C59" s="4" t="s">
        <v>99</v>
      </c>
      <c r="D59" s="4" t="s">
        <v>73</v>
      </c>
      <c r="E59" s="4">
        <v>31</v>
      </c>
      <c r="F59" s="4">
        <f t="shared" si="5"/>
        <v>148800</v>
      </c>
      <c r="G59" s="4">
        <f t="shared" si="6"/>
        <v>11904</v>
      </c>
      <c r="H59" s="4">
        <f t="shared" si="7"/>
        <v>7618.56</v>
      </c>
      <c r="I59" s="4">
        <f t="shared" si="8"/>
        <v>1904.64</v>
      </c>
      <c r="J59" s="4">
        <f t="shared" si="9"/>
        <v>2380.8</v>
      </c>
    </row>
    <row r="60" customHeight="1" spans="1:10">
      <c r="A60" s="4">
        <v>57</v>
      </c>
      <c r="B60" s="5" t="s">
        <v>100</v>
      </c>
      <c r="C60" s="4" t="s">
        <v>101</v>
      </c>
      <c r="D60" s="4" t="s">
        <v>73</v>
      </c>
      <c r="E60" s="4">
        <v>117</v>
      </c>
      <c r="F60" s="4">
        <f t="shared" si="5"/>
        <v>561600</v>
      </c>
      <c r="G60" s="4">
        <f t="shared" si="6"/>
        <v>44928</v>
      </c>
      <c r="H60" s="4">
        <f t="shared" si="7"/>
        <v>28753.92</v>
      </c>
      <c r="I60" s="4">
        <f t="shared" si="8"/>
        <v>7188.48</v>
      </c>
      <c r="J60" s="4">
        <f t="shared" si="9"/>
        <v>8985.6</v>
      </c>
    </row>
    <row r="61" customHeight="1" spans="1:10">
      <c r="A61" s="4">
        <v>58</v>
      </c>
      <c r="B61" s="5" t="s">
        <v>102</v>
      </c>
      <c r="C61" s="4" t="s">
        <v>99</v>
      </c>
      <c r="D61" s="4" t="s">
        <v>73</v>
      </c>
      <c r="E61" s="4">
        <v>46</v>
      </c>
      <c r="F61" s="4">
        <f t="shared" si="5"/>
        <v>220800</v>
      </c>
      <c r="G61" s="4">
        <f t="shared" si="6"/>
        <v>17664</v>
      </c>
      <c r="H61" s="4">
        <f t="shared" si="7"/>
        <v>11304.96</v>
      </c>
      <c r="I61" s="4">
        <f t="shared" si="8"/>
        <v>2826.24</v>
      </c>
      <c r="J61" s="4">
        <f t="shared" si="9"/>
        <v>3532.8</v>
      </c>
    </row>
    <row r="62" customHeight="1" spans="1:10">
      <c r="A62" s="4">
        <v>59</v>
      </c>
      <c r="B62" s="5" t="s">
        <v>103</v>
      </c>
      <c r="C62" s="4" t="s">
        <v>104</v>
      </c>
      <c r="D62" s="4" t="s">
        <v>73</v>
      </c>
      <c r="E62" s="4">
        <v>20</v>
      </c>
      <c r="F62" s="4">
        <f t="shared" si="5"/>
        <v>96000</v>
      </c>
      <c r="G62" s="4">
        <f t="shared" si="6"/>
        <v>7680</v>
      </c>
      <c r="H62" s="4">
        <f t="shared" si="7"/>
        <v>4915.2</v>
      </c>
      <c r="I62" s="4">
        <f t="shared" si="8"/>
        <v>1228.8</v>
      </c>
      <c r="J62" s="4">
        <f t="shared" si="9"/>
        <v>1536</v>
      </c>
    </row>
    <row r="63" customHeight="1" spans="1:10">
      <c r="A63" s="4">
        <v>60</v>
      </c>
      <c r="B63" s="5" t="s">
        <v>105</v>
      </c>
      <c r="C63" s="4" t="s">
        <v>106</v>
      </c>
      <c r="D63" s="4" t="s">
        <v>73</v>
      </c>
      <c r="E63" s="4">
        <v>60</v>
      </c>
      <c r="F63" s="4">
        <f t="shared" si="5"/>
        <v>288000</v>
      </c>
      <c r="G63" s="4">
        <f t="shared" si="6"/>
        <v>23040</v>
      </c>
      <c r="H63" s="4">
        <f t="shared" si="7"/>
        <v>14745.6</v>
      </c>
      <c r="I63" s="4">
        <f t="shared" si="8"/>
        <v>3686.4</v>
      </c>
      <c r="J63" s="4">
        <f t="shared" si="9"/>
        <v>4608</v>
      </c>
    </row>
    <row r="64" customHeight="1" spans="1:10">
      <c r="A64" s="4">
        <v>61</v>
      </c>
      <c r="B64" s="5" t="s">
        <v>107</v>
      </c>
      <c r="C64" s="4" t="s">
        <v>52</v>
      </c>
      <c r="D64" s="4" t="s">
        <v>73</v>
      </c>
      <c r="E64" s="4">
        <v>78</v>
      </c>
      <c r="F64" s="4">
        <f t="shared" si="5"/>
        <v>374400</v>
      </c>
      <c r="G64" s="4">
        <f t="shared" si="6"/>
        <v>29952</v>
      </c>
      <c r="H64" s="4">
        <f t="shared" si="7"/>
        <v>19169.28</v>
      </c>
      <c r="I64" s="4">
        <f t="shared" si="8"/>
        <v>4792.32</v>
      </c>
      <c r="J64" s="4">
        <f t="shared" si="9"/>
        <v>5990.4</v>
      </c>
    </row>
    <row r="65" customHeight="1" spans="1:10">
      <c r="A65" s="4">
        <v>62</v>
      </c>
      <c r="B65" s="5" t="s">
        <v>108</v>
      </c>
      <c r="C65" s="4" t="s">
        <v>109</v>
      </c>
      <c r="D65" s="4" t="s">
        <v>73</v>
      </c>
      <c r="E65" s="4">
        <v>20</v>
      </c>
      <c r="F65" s="4">
        <f t="shared" si="5"/>
        <v>96000</v>
      </c>
      <c r="G65" s="4">
        <f t="shared" si="6"/>
        <v>7680</v>
      </c>
      <c r="H65" s="4">
        <f t="shared" si="7"/>
        <v>4915.2</v>
      </c>
      <c r="I65" s="4">
        <f t="shared" si="8"/>
        <v>1228.8</v>
      </c>
      <c r="J65" s="4">
        <f t="shared" si="9"/>
        <v>1536</v>
      </c>
    </row>
    <row r="66" customHeight="1" spans="1:10">
      <c r="A66" s="4">
        <v>63</v>
      </c>
      <c r="B66" s="5" t="s">
        <v>110</v>
      </c>
      <c r="C66" s="4" t="s">
        <v>104</v>
      </c>
      <c r="D66" s="4" t="s">
        <v>73</v>
      </c>
      <c r="E66" s="4">
        <v>21</v>
      </c>
      <c r="F66" s="4">
        <f t="shared" si="5"/>
        <v>100800</v>
      </c>
      <c r="G66" s="4">
        <f t="shared" si="6"/>
        <v>8064</v>
      </c>
      <c r="H66" s="4">
        <f t="shared" si="7"/>
        <v>5160.96</v>
      </c>
      <c r="I66" s="4">
        <f t="shared" si="8"/>
        <v>1290.24</v>
      </c>
      <c r="J66" s="4">
        <f t="shared" si="9"/>
        <v>1612.8</v>
      </c>
    </row>
    <row r="67" customHeight="1" spans="1:10">
      <c r="A67" s="4">
        <v>64</v>
      </c>
      <c r="B67" s="5" t="s">
        <v>111</v>
      </c>
      <c r="C67" s="4" t="s">
        <v>104</v>
      </c>
      <c r="D67" s="4" t="s">
        <v>73</v>
      </c>
      <c r="E67" s="4">
        <v>25</v>
      </c>
      <c r="F67" s="4">
        <f t="shared" si="5"/>
        <v>120000</v>
      </c>
      <c r="G67" s="4">
        <f t="shared" si="6"/>
        <v>9600</v>
      </c>
      <c r="H67" s="4">
        <f t="shared" si="7"/>
        <v>6144</v>
      </c>
      <c r="I67" s="4">
        <f t="shared" si="8"/>
        <v>1536</v>
      </c>
      <c r="J67" s="4">
        <f t="shared" si="9"/>
        <v>1920</v>
      </c>
    </row>
    <row r="68" customHeight="1" spans="1:10">
      <c r="A68" s="4">
        <v>65</v>
      </c>
      <c r="B68" s="5" t="s">
        <v>112</v>
      </c>
      <c r="C68" s="4" t="s">
        <v>113</v>
      </c>
      <c r="D68" s="4" t="s">
        <v>73</v>
      </c>
      <c r="E68" s="4">
        <v>96</v>
      </c>
      <c r="F68" s="4">
        <f t="shared" si="5"/>
        <v>460800</v>
      </c>
      <c r="G68" s="4">
        <f t="shared" si="6"/>
        <v>36864</v>
      </c>
      <c r="H68" s="4">
        <f t="shared" si="7"/>
        <v>23592.96</v>
      </c>
      <c r="I68" s="4">
        <f t="shared" si="8"/>
        <v>5898.24</v>
      </c>
      <c r="J68" s="4">
        <f t="shared" si="9"/>
        <v>7372.8</v>
      </c>
    </row>
    <row r="69" customHeight="1" spans="1:10">
      <c r="A69" s="4">
        <v>66</v>
      </c>
      <c r="B69" s="5" t="s">
        <v>114</v>
      </c>
      <c r="C69" s="4" t="s">
        <v>109</v>
      </c>
      <c r="D69" s="4" t="s">
        <v>73</v>
      </c>
      <c r="E69" s="4">
        <v>57</v>
      </c>
      <c r="F69" s="4">
        <f t="shared" si="5"/>
        <v>273600</v>
      </c>
      <c r="G69" s="4">
        <f t="shared" si="6"/>
        <v>21888</v>
      </c>
      <c r="H69" s="4">
        <f t="shared" si="7"/>
        <v>14008.32</v>
      </c>
      <c r="I69" s="4">
        <f t="shared" si="8"/>
        <v>3502.08</v>
      </c>
      <c r="J69" s="4">
        <f t="shared" si="9"/>
        <v>4377.6</v>
      </c>
    </row>
    <row r="70" customHeight="1" spans="1:10">
      <c r="A70" s="4">
        <v>67</v>
      </c>
      <c r="B70" s="5" t="s">
        <v>115</v>
      </c>
      <c r="C70" s="4" t="s">
        <v>104</v>
      </c>
      <c r="D70" s="4" t="s">
        <v>73</v>
      </c>
      <c r="E70" s="4">
        <v>15</v>
      </c>
      <c r="F70" s="4">
        <f t="shared" si="5"/>
        <v>72000</v>
      </c>
      <c r="G70" s="4">
        <f t="shared" si="6"/>
        <v>5760</v>
      </c>
      <c r="H70" s="4">
        <f t="shared" si="7"/>
        <v>3686.4</v>
      </c>
      <c r="I70" s="4">
        <f t="shared" si="8"/>
        <v>921.6</v>
      </c>
      <c r="J70" s="4">
        <f t="shared" si="9"/>
        <v>1152</v>
      </c>
    </row>
    <row r="71" customHeight="1" spans="1:10">
      <c r="A71" s="4">
        <v>68</v>
      </c>
      <c r="B71" s="5" t="s">
        <v>116</v>
      </c>
      <c r="C71" s="4" t="s">
        <v>84</v>
      </c>
      <c r="D71" s="4" t="s">
        <v>73</v>
      </c>
      <c r="E71" s="4">
        <v>136</v>
      </c>
      <c r="F71" s="4">
        <f t="shared" si="5"/>
        <v>652800</v>
      </c>
      <c r="G71" s="4">
        <f t="shared" si="6"/>
        <v>52224</v>
      </c>
      <c r="H71" s="4">
        <f t="shared" si="7"/>
        <v>33423.36</v>
      </c>
      <c r="I71" s="4">
        <f t="shared" si="8"/>
        <v>8355.84</v>
      </c>
      <c r="J71" s="4">
        <f t="shared" si="9"/>
        <v>10444.8</v>
      </c>
    </row>
    <row r="72" customHeight="1" spans="1:10">
      <c r="A72" s="4">
        <v>69</v>
      </c>
      <c r="B72" s="5" t="s">
        <v>117</v>
      </c>
      <c r="C72" s="4" t="s">
        <v>118</v>
      </c>
      <c r="D72" s="4" t="s">
        <v>73</v>
      </c>
      <c r="E72" s="4">
        <v>29</v>
      </c>
      <c r="F72" s="4">
        <f t="shared" si="5"/>
        <v>139200</v>
      </c>
      <c r="G72" s="4">
        <f t="shared" si="6"/>
        <v>11136</v>
      </c>
      <c r="H72" s="4">
        <f t="shared" si="7"/>
        <v>7127.04</v>
      </c>
      <c r="I72" s="4">
        <f t="shared" si="8"/>
        <v>1781.76</v>
      </c>
      <c r="J72" s="4">
        <f t="shared" si="9"/>
        <v>2227.2</v>
      </c>
    </row>
    <row r="73" customHeight="1" spans="1:10">
      <c r="A73" s="4">
        <v>70</v>
      </c>
      <c r="B73" s="5" t="s">
        <v>119</v>
      </c>
      <c r="C73" s="4" t="s">
        <v>118</v>
      </c>
      <c r="D73" s="4" t="s">
        <v>73</v>
      </c>
      <c r="E73" s="4">
        <v>28</v>
      </c>
      <c r="F73" s="4">
        <f t="shared" si="5"/>
        <v>134400</v>
      </c>
      <c r="G73" s="4">
        <f t="shared" si="6"/>
        <v>10752</v>
      </c>
      <c r="H73" s="4">
        <f t="shared" si="7"/>
        <v>6881.28</v>
      </c>
      <c r="I73" s="4">
        <f t="shared" si="8"/>
        <v>1720.32</v>
      </c>
      <c r="J73" s="4">
        <f t="shared" si="9"/>
        <v>2150.4</v>
      </c>
    </row>
    <row r="74" customHeight="1" spans="1:10">
      <c r="A74" s="4">
        <v>71</v>
      </c>
      <c r="B74" s="5" t="s">
        <v>120</v>
      </c>
      <c r="C74" s="4" t="s">
        <v>118</v>
      </c>
      <c r="D74" s="4" t="s">
        <v>73</v>
      </c>
      <c r="E74" s="4">
        <v>30</v>
      </c>
      <c r="F74" s="4">
        <f t="shared" si="5"/>
        <v>144000</v>
      </c>
      <c r="G74" s="4">
        <f t="shared" si="6"/>
        <v>11520</v>
      </c>
      <c r="H74" s="4">
        <f t="shared" si="7"/>
        <v>7372.8</v>
      </c>
      <c r="I74" s="4">
        <f t="shared" si="8"/>
        <v>1843.2</v>
      </c>
      <c r="J74" s="4">
        <f t="shared" si="9"/>
        <v>2304</v>
      </c>
    </row>
    <row r="75" customHeight="1" spans="1:10">
      <c r="A75" s="4">
        <v>72</v>
      </c>
      <c r="B75" s="5" t="s">
        <v>121</v>
      </c>
      <c r="C75" s="4" t="s">
        <v>118</v>
      </c>
      <c r="D75" s="4" t="s">
        <v>73</v>
      </c>
      <c r="E75" s="4">
        <v>26</v>
      </c>
      <c r="F75" s="4">
        <f t="shared" ref="F75:F94" si="10">E75*4800</f>
        <v>124800</v>
      </c>
      <c r="G75" s="4">
        <f t="shared" ref="G75:G94" si="11">E75*384</f>
        <v>9984</v>
      </c>
      <c r="H75" s="4">
        <f t="shared" ref="H75:H95" si="12">G75*0.64</f>
        <v>6389.76</v>
      </c>
      <c r="I75" s="4">
        <f t="shared" ref="I75:I95" si="13">G75*0.16</f>
        <v>1597.44</v>
      </c>
      <c r="J75" s="4">
        <f t="shared" ref="J75:J95" si="14">G75*0.2</f>
        <v>1996.8</v>
      </c>
    </row>
    <row r="76" customHeight="1" spans="1:10">
      <c r="A76" s="4">
        <v>73</v>
      </c>
      <c r="B76" s="5" t="s">
        <v>122</v>
      </c>
      <c r="C76" s="4" t="s">
        <v>118</v>
      </c>
      <c r="D76" s="4" t="s">
        <v>73</v>
      </c>
      <c r="E76" s="4">
        <v>27</v>
      </c>
      <c r="F76" s="4">
        <f t="shared" si="10"/>
        <v>129600</v>
      </c>
      <c r="G76" s="4">
        <f t="shared" si="11"/>
        <v>10368</v>
      </c>
      <c r="H76" s="4">
        <f t="shared" si="12"/>
        <v>6635.52</v>
      </c>
      <c r="I76" s="4">
        <f t="shared" si="13"/>
        <v>1658.88</v>
      </c>
      <c r="J76" s="4">
        <f t="shared" si="14"/>
        <v>2073.6</v>
      </c>
    </row>
    <row r="77" customHeight="1" spans="1:10">
      <c r="A77" s="4">
        <v>74</v>
      </c>
      <c r="B77" s="5" t="s">
        <v>123</v>
      </c>
      <c r="C77" s="4" t="s">
        <v>118</v>
      </c>
      <c r="D77" s="4" t="s">
        <v>73</v>
      </c>
      <c r="E77" s="4">
        <v>19</v>
      </c>
      <c r="F77" s="4">
        <f t="shared" si="10"/>
        <v>91200</v>
      </c>
      <c r="G77" s="4">
        <f t="shared" si="11"/>
        <v>7296</v>
      </c>
      <c r="H77" s="4">
        <f t="shared" si="12"/>
        <v>4669.44</v>
      </c>
      <c r="I77" s="4">
        <f t="shared" si="13"/>
        <v>1167.36</v>
      </c>
      <c r="J77" s="4">
        <f t="shared" si="14"/>
        <v>1459.2</v>
      </c>
    </row>
    <row r="78" customHeight="1" spans="1:10">
      <c r="A78" s="4">
        <v>75</v>
      </c>
      <c r="B78" s="5" t="s">
        <v>124</v>
      </c>
      <c r="C78" s="4" t="s">
        <v>78</v>
      </c>
      <c r="D78" s="4" t="s">
        <v>73</v>
      </c>
      <c r="E78" s="4">
        <v>24</v>
      </c>
      <c r="F78" s="4">
        <f t="shared" si="10"/>
        <v>115200</v>
      </c>
      <c r="G78" s="4">
        <f t="shared" si="11"/>
        <v>9216</v>
      </c>
      <c r="H78" s="4">
        <f t="shared" si="12"/>
        <v>5898.24</v>
      </c>
      <c r="I78" s="4">
        <f t="shared" si="13"/>
        <v>1474.56</v>
      </c>
      <c r="J78" s="4">
        <f t="shared" si="14"/>
        <v>1843.2</v>
      </c>
    </row>
    <row r="79" customHeight="1" spans="1:10">
      <c r="A79" s="4">
        <v>76</v>
      </c>
      <c r="B79" s="5" t="s">
        <v>125</v>
      </c>
      <c r="C79" s="4" t="s">
        <v>84</v>
      </c>
      <c r="D79" s="4" t="s">
        <v>73</v>
      </c>
      <c r="E79" s="4">
        <v>830</v>
      </c>
      <c r="F79" s="4">
        <f t="shared" si="10"/>
        <v>3984000</v>
      </c>
      <c r="G79" s="4">
        <f t="shared" si="11"/>
        <v>318720</v>
      </c>
      <c r="H79" s="4">
        <f t="shared" si="12"/>
        <v>203980.8</v>
      </c>
      <c r="I79" s="4">
        <f t="shared" si="13"/>
        <v>50995.2</v>
      </c>
      <c r="J79" s="4">
        <f t="shared" si="14"/>
        <v>63744</v>
      </c>
    </row>
    <row r="80" customHeight="1" spans="1:10">
      <c r="A80" s="4">
        <v>77</v>
      </c>
      <c r="B80" s="5" t="s">
        <v>126</v>
      </c>
      <c r="C80" s="4" t="s">
        <v>127</v>
      </c>
      <c r="D80" s="4" t="s">
        <v>73</v>
      </c>
      <c r="E80" s="4">
        <v>45</v>
      </c>
      <c r="F80" s="4">
        <f t="shared" si="10"/>
        <v>216000</v>
      </c>
      <c r="G80" s="4">
        <f t="shared" si="11"/>
        <v>17280</v>
      </c>
      <c r="H80" s="4">
        <f t="shared" si="12"/>
        <v>11059.2</v>
      </c>
      <c r="I80" s="4">
        <f t="shared" si="13"/>
        <v>2764.8</v>
      </c>
      <c r="J80" s="4">
        <f t="shared" si="14"/>
        <v>3456</v>
      </c>
    </row>
    <row r="81" customHeight="1" spans="1:10">
      <c r="A81" s="4">
        <v>78</v>
      </c>
      <c r="B81" s="5" t="s">
        <v>128</v>
      </c>
      <c r="C81" s="4" t="s">
        <v>61</v>
      </c>
      <c r="D81" s="4" t="s">
        <v>73</v>
      </c>
      <c r="E81" s="4">
        <v>108</v>
      </c>
      <c r="F81" s="4">
        <f t="shared" si="10"/>
        <v>518400</v>
      </c>
      <c r="G81" s="4">
        <f t="shared" si="11"/>
        <v>41472</v>
      </c>
      <c r="H81" s="4">
        <f t="shared" si="12"/>
        <v>26542.08</v>
      </c>
      <c r="I81" s="4">
        <f t="shared" si="13"/>
        <v>6635.52</v>
      </c>
      <c r="J81" s="4">
        <f t="shared" si="14"/>
        <v>8294.4</v>
      </c>
    </row>
    <row r="82" customHeight="1" spans="1:10">
      <c r="A82" s="4">
        <v>79</v>
      </c>
      <c r="B82" s="5" t="s">
        <v>129</v>
      </c>
      <c r="C82" s="4" t="s">
        <v>61</v>
      </c>
      <c r="D82" s="4" t="s">
        <v>73</v>
      </c>
      <c r="E82" s="4">
        <v>98</v>
      </c>
      <c r="F82" s="4">
        <f t="shared" si="10"/>
        <v>470400</v>
      </c>
      <c r="G82" s="4">
        <f t="shared" si="11"/>
        <v>37632</v>
      </c>
      <c r="H82" s="4">
        <f t="shared" si="12"/>
        <v>24084.48</v>
      </c>
      <c r="I82" s="4">
        <f t="shared" si="13"/>
        <v>6021.12</v>
      </c>
      <c r="J82" s="4">
        <f t="shared" si="14"/>
        <v>7526.4</v>
      </c>
    </row>
    <row r="83" customHeight="1" spans="1:10">
      <c r="A83" s="4">
        <v>80</v>
      </c>
      <c r="B83" s="5" t="s">
        <v>130</v>
      </c>
      <c r="C83" s="4" t="s">
        <v>101</v>
      </c>
      <c r="D83" s="4" t="s">
        <v>73</v>
      </c>
      <c r="E83" s="4">
        <v>46</v>
      </c>
      <c r="F83" s="4">
        <f t="shared" si="10"/>
        <v>220800</v>
      </c>
      <c r="G83" s="4">
        <f t="shared" si="11"/>
        <v>17664</v>
      </c>
      <c r="H83" s="4">
        <f t="shared" si="12"/>
        <v>11304.96</v>
      </c>
      <c r="I83" s="4">
        <f t="shared" si="13"/>
        <v>2826.24</v>
      </c>
      <c r="J83" s="4">
        <f t="shared" si="14"/>
        <v>3532.8</v>
      </c>
    </row>
    <row r="84" customHeight="1" spans="1:10">
      <c r="A84" s="4">
        <v>81</v>
      </c>
      <c r="B84" s="5" t="s">
        <v>131</v>
      </c>
      <c r="C84" s="4" t="s">
        <v>54</v>
      </c>
      <c r="D84" s="4" t="s">
        <v>73</v>
      </c>
      <c r="E84" s="4">
        <v>115</v>
      </c>
      <c r="F84" s="4">
        <f t="shared" si="10"/>
        <v>552000</v>
      </c>
      <c r="G84" s="4">
        <f t="shared" si="11"/>
        <v>44160</v>
      </c>
      <c r="H84" s="4">
        <f t="shared" si="12"/>
        <v>28262.4</v>
      </c>
      <c r="I84" s="4">
        <f t="shared" si="13"/>
        <v>7065.6</v>
      </c>
      <c r="J84" s="4">
        <f t="shared" si="14"/>
        <v>8832</v>
      </c>
    </row>
    <row r="85" customHeight="1" spans="1:10">
      <c r="A85" s="4">
        <v>82</v>
      </c>
      <c r="B85" s="5" t="s">
        <v>132</v>
      </c>
      <c r="C85" s="4" t="s">
        <v>69</v>
      </c>
      <c r="D85" s="4" t="s">
        <v>73</v>
      </c>
      <c r="E85" s="4">
        <v>100</v>
      </c>
      <c r="F85" s="4">
        <f t="shared" si="10"/>
        <v>480000</v>
      </c>
      <c r="G85" s="4">
        <f t="shared" si="11"/>
        <v>38400</v>
      </c>
      <c r="H85" s="4">
        <f t="shared" si="12"/>
        <v>24576</v>
      </c>
      <c r="I85" s="4">
        <f t="shared" si="13"/>
        <v>6144</v>
      </c>
      <c r="J85" s="4">
        <f t="shared" si="14"/>
        <v>7680</v>
      </c>
    </row>
    <row r="86" customHeight="1" spans="1:10">
      <c r="A86" s="4">
        <v>83</v>
      </c>
      <c r="B86" s="5" t="s">
        <v>133</v>
      </c>
      <c r="C86" s="4" t="s">
        <v>61</v>
      </c>
      <c r="D86" s="4" t="s">
        <v>73</v>
      </c>
      <c r="E86" s="4">
        <v>87</v>
      </c>
      <c r="F86" s="4">
        <f t="shared" si="10"/>
        <v>417600</v>
      </c>
      <c r="G86" s="4">
        <f t="shared" si="11"/>
        <v>33408</v>
      </c>
      <c r="H86" s="4">
        <f t="shared" si="12"/>
        <v>21381.12</v>
      </c>
      <c r="I86" s="4">
        <f t="shared" si="13"/>
        <v>5345.28</v>
      </c>
      <c r="J86" s="4">
        <f t="shared" si="14"/>
        <v>6681.6</v>
      </c>
    </row>
    <row r="87" customHeight="1" spans="1:10">
      <c r="A87" s="4">
        <v>84</v>
      </c>
      <c r="B87" s="5" t="s">
        <v>134</v>
      </c>
      <c r="C87" s="4" t="s">
        <v>61</v>
      </c>
      <c r="D87" s="4" t="s">
        <v>73</v>
      </c>
      <c r="E87" s="4">
        <v>95</v>
      </c>
      <c r="F87" s="4">
        <f t="shared" si="10"/>
        <v>456000</v>
      </c>
      <c r="G87" s="4">
        <f t="shared" si="11"/>
        <v>36480</v>
      </c>
      <c r="H87" s="4">
        <f t="shared" si="12"/>
        <v>23347.2</v>
      </c>
      <c r="I87" s="4">
        <f t="shared" si="13"/>
        <v>5836.8</v>
      </c>
      <c r="J87" s="4">
        <f t="shared" si="14"/>
        <v>7296</v>
      </c>
    </row>
    <row r="88" customHeight="1" spans="1:10">
      <c r="A88" s="4">
        <v>85</v>
      </c>
      <c r="B88" s="5" t="s">
        <v>135</v>
      </c>
      <c r="C88" s="4" t="s">
        <v>61</v>
      </c>
      <c r="D88" s="4" t="s">
        <v>73</v>
      </c>
      <c r="E88" s="4">
        <v>57</v>
      </c>
      <c r="F88" s="4">
        <f t="shared" si="10"/>
        <v>273600</v>
      </c>
      <c r="G88" s="4">
        <f t="shared" si="11"/>
        <v>21888</v>
      </c>
      <c r="H88" s="4">
        <f t="shared" si="12"/>
        <v>14008.32</v>
      </c>
      <c r="I88" s="4">
        <f t="shared" si="13"/>
        <v>3502.08</v>
      </c>
      <c r="J88" s="4">
        <f t="shared" si="14"/>
        <v>4377.6</v>
      </c>
    </row>
    <row r="89" customHeight="1" spans="1:10">
      <c r="A89" s="4">
        <v>86</v>
      </c>
      <c r="B89" s="5" t="s">
        <v>136</v>
      </c>
      <c r="C89" s="4" t="s">
        <v>61</v>
      </c>
      <c r="D89" s="4" t="s">
        <v>73</v>
      </c>
      <c r="E89" s="4">
        <v>96</v>
      </c>
      <c r="F89" s="4">
        <f t="shared" si="10"/>
        <v>460800</v>
      </c>
      <c r="G89" s="4">
        <f t="shared" si="11"/>
        <v>36864</v>
      </c>
      <c r="H89" s="4">
        <f t="shared" si="12"/>
        <v>23592.96</v>
      </c>
      <c r="I89" s="4">
        <f t="shared" si="13"/>
        <v>5898.24</v>
      </c>
      <c r="J89" s="4">
        <f t="shared" si="14"/>
        <v>7372.8</v>
      </c>
    </row>
    <row r="90" customHeight="1" spans="1:10">
      <c r="A90" s="4">
        <v>87</v>
      </c>
      <c r="B90" s="5" t="s">
        <v>137</v>
      </c>
      <c r="C90" s="4" t="s">
        <v>61</v>
      </c>
      <c r="D90" s="4" t="s">
        <v>73</v>
      </c>
      <c r="E90" s="4">
        <v>98</v>
      </c>
      <c r="F90" s="4">
        <f t="shared" si="10"/>
        <v>470400</v>
      </c>
      <c r="G90" s="4">
        <f t="shared" si="11"/>
        <v>37632</v>
      </c>
      <c r="H90" s="4">
        <f t="shared" si="12"/>
        <v>24084.48</v>
      </c>
      <c r="I90" s="4">
        <f t="shared" si="13"/>
        <v>6021.12</v>
      </c>
      <c r="J90" s="4">
        <f t="shared" si="14"/>
        <v>7526.4</v>
      </c>
    </row>
    <row r="91" customHeight="1" spans="1:10">
      <c r="A91" s="4">
        <v>88</v>
      </c>
      <c r="B91" s="5" t="s">
        <v>138</v>
      </c>
      <c r="C91" s="4" t="s">
        <v>50</v>
      </c>
      <c r="D91" s="4" t="s">
        <v>73</v>
      </c>
      <c r="E91" s="4">
        <v>103</v>
      </c>
      <c r="F91" s="4">
        <f t="shared" si="10"/>
        <v>494400</v>
      </c>
      <c r="G91" s="4">
        <f t="shared" si="11"/>
        <v>39552</v>
      </c>
      <c r="H91" s="4">
        <f t="shared" si="12"/>
        <v>25313.28</v>
      </c>
      <c r="I91" s="4">
        <f t="shared" si="13"/>
        <v>6328.32</v>
      </c>
      <c r="J91" s="4">
        <f t="shared" si="14"/>
        <v>7910.4</v>
      </c>
    </row>
    <row r="92" customHeight="1" spans="1:10">
      <c r="A92" s="4">
        <v>89</v>
      </c>
      <c r="B92" s="5" t="s">
        <v>139</v>
      </c>
      <c r="C92" s="4" t="s">
        <v>99</v>
      </c>
      <c r="D92" s="4" t="s">
        <v>73</v>
      </c>
      <c r="E92" s="4">
        <v>46</v>
      </c>
      <c r="F92" s="4">
        <f t="shared" si="10"/>
        <v>220800</v>
      </c>
      <c r="G92" s="4">
        <f t="shared" si="11"/>
        <v>17664</v>
      </c>
      <c r="H92" s="4">
        <f t="shared" si="12"/>
        <v>11304.96</v>
      </c>
      <c r="I92" s="4">
        <f t="shared" si="13"/>
        <v>2826.24</v>
      </c>
      <c r="J92" s="4">
        <f t="shared" si="14"/>
        <v>3532.8</v>
      </c>
    </row>
    <row r="93" customHeight="1" spans="1:10">
      <c r="A93" s="4">
        <v>90</v>
      </c>
      <c r="B93" s="5" t="s">
        <v>140</v>
      </c>
      <c r="C93" s="4" t="s">
        <v>99</v>
      </c>
      <c r="D93" s="4" t="s">
        <v>73</v>
      </c>
      <c r="E93" s="4">
        <v>49</v>
      </c>
      <c r="F93" s="4">
        <f t="shared" si="10"/>
        <v>235200</v>
      </c>
      <c r="G93" s="4">
        <f t="shared" si="11"/>
        <v>18816</v>
      </c>
      <c r="H93" s="4">
        <f t="shared" si="12"/>
        <v>12042.24</v>
      </c>
      <c r="I93" s="4">
        <f t="shared" si="13"/>
        <v>3010.56</v>
      </c>
      <c r="J93" s="4">
        <f t="shared" si="14"/>
        <v>3763.2</v>
      </c>
    </row>
    <row r="94" customHeight="1" spans="1:10">
      <c r="A94" s="4">
        <v>91</v>
      </c>
      <c r="B94" s="5" t="s">
        <v>141</v>
      </c>
      <c r="C94" s="4" t="s">
        <v>142</v>
      </c>
      <c r="D94" s="4" t="s">
        <v>143</v>
      </c>
      <c r="E94" s="4">
        <v>300</v>
      </c>
      <c r="F94" s="4">
        <v>1500000</v>
      </c>
      <c r="G94" s="4">
        <v>120000</v>
      </c>
      <c r="H94" s="4">
        <f>G94*0.64</f>
        <v>76800</v>
      </c>
      <c r="I94" s="4">
        <f>G94*0.16</f>
        <v>19200</v>
      </c>
      <c r="J94" s="4">
        <f>G94*0.2</f>
        <v>24000</v>
      </c>
    </row>
    <row r="95" customHeight="1" spans="1:10">
      <c r="A95" s="4">
        <v>92</v>
      </c>
      <c r="B95" s="5" t="s">
        <v>141</v>
      </c>
      <c r="C95" s="4" t="s">
        <v>142</v>
      </c>
      <c r="D95" s="4" t="s">
        <v>144</v>
      </c>
      <c r="E95" s="4">
        <v>32000000</v>
      </c>
      <c r="F95" s="4">
        <v>31250000</v>
      </c>
      <c r="G95" s="4">
        <v>1250000</v>
      </c>
      <c r="H95" s="4">
        <f t="shared" ref="H95:H104" si="15">G95*0.64</f>
        <v>800000</v>
      </c>
      <c r="I95" s="4">
        <f t="shared" ref="I95:I104" si="16">G95*0.16</f>
        <v>200000</v>
      </c>
      <c r="J95" s="4">
        <f t="shared" ref="J95:J104" si="17">G95*0.2</f>
        <v>250000</v>
      </c>
    </row>
    <row r="96" customHeight="1" spans="1:10">
      <c r="A96" s="4">
        <v>93</v>
      </c>
      <c r="B96" s="5" t="s">
        <v>145</v>
      </c>
      <c r="C96" s="4" t="s">
        <v>146</v>
      </c>
      <c r="D96" s="4" t="s">
        <v>144</v>
      </c>
      <c r="E96" s="4">
        <v>60000</v>
      </c>
      <c r="F96" s="4">
        <v>90000</v>
      </c>
      <c r="G96" s="4">
        <v>3600</v>
      </c>
      <c r="H96" s="4">
        <f t="shared" si="15"/>
        <v>2304</v>
      </c>
      <c r="I96" s="4">
        <f t="shared" si="16"/>
        <v>576</v>
      </c>
      <c r="J96" s="4">
        <f t="shared" si="17"/>
        <v>720</v>
      </c>
    </row>
    <row r="97" customHeight="1" spans="1:10">
      <c r="A97" s="4">
        <v>94</v>
      </c>
      <c r="B97" s="5" t="s">
        <v>147</v>
      </c>
      <c r="C97" s="4" t="s">
        <v>148</v>
      </c>
      <c r="D97" s="4" t="s">
        <v>144</v>
      </c>
      <c r="E97" s="4">
        <v>200000</v>
      </c>
      <c r="F97" s="4">
        <v>250000</v>
      </c>
      <c r="G97" s="4">
        <v>10000</v>
      </c>
      <c r="H97" s="4">
        <f t="shared" si="15"/>
        <v>6400</v>
      </c>
      <c r="I97" s="4">
        <f t="shared" si="16"/>
        <v>1600</v>
      </c>
      <c r="J97" s="4">
        <f t="shared" si="17"/>
        <v>2000</v>
      </c>
    </row>
    <row r="98" customHeight="1" spans="1:10">
      <c r="A98" s="4">
        <v>95</v>
      </c>
      <c r="B98" s="5" t="s">
        <v>149</v>
      </c>
      <c r="C98" s="4" t="s">
        <v>150</v>
      </c>
      <c r="D98" s="4" t="s">
        <v>144</v>
      </c>
      <c r="E98" s="4">
        <v>1000000</v>
      </c>
      <c r="F98" s="4">
        <v>1050000</v>
      </c>
      <c r="G98" s="4">
        <v>42000</v>
      </c>
      <c r="H98" s="4">
        <f t="shared" si="15"/>
        <v>26880</v>
      </c>
      <c r="I98" s="4">
        <f t="shared" si="16"/>
        <v>6720</v>
      </c>
      <c r="J98" s="4">
        <f t="shared" si="17"/>
        <v>8400</v>
      </c>
    </row>
    <row r="99" customHeight="1" spans="1:10">
      <c r="A99" s="4">
        <v>96</v>
      </c>
      <c r="B99" s="5" t="s">
        <v>151</v>
      </c>
      <c r="C99" s="4" t="s">
        <v>152</v>
      </c>
      <c r="D99" s="4" t="s">
        <v>144</v>
      </c>
      <c r="E99" s="4">
        <v>850000</v>
      </c>
      <c r="F99" s="4">
        <v>1075000</v>
      </c>
      <c r="G99" s="4">
        <v>43000</v>
      </c>
      <c r="H99" s="4">
        <f t="shared" si="15"/>
        <v>27520</v>
      </c>
      <c r="I99" s="4">
        <f t="shared" si="16"/>
        <v>6880</v>
      </c>
      <c r="J99" s="4">
        <f t="shared" si="17"/>
        <v>8600</v>
      </c>
    </row>
    <row r="100" customHeight="1" spans="1:10">
      <c r="A100" s="4">
        <v>97</v>
      </c>
      <c r="B100" s="5" t="s">
        <v>153</v>
      </c>
      <c r="C100" s="4" t="s">
        <v>154</v>
      </c>
      <c r="D100" s="4" t="s">
        <v>144</v>
      </c>
      <c r="E100" s="4">
        <v>60000</v>
      </c>
      <c r="F100" s="4">
        <v>90000</v>
      </c>
      <c r="G100" s="4">
        <v>5400</v>
      </c>
      <c r="H100" s="4">
        <f t="shared" si="15"/>
        <v>3456</v>
      </c>
      <c r="I100" s="4">
        <f t="shared" si="16"/>
        <v>864</v>
      </c>
      <c r="J100" s="4">
        <f t="shared" si="17"/>
        <v>1080</v>
      </c>
    </row>
    <row r="101" customHeight="1" spans="1:10">
      <c r="A101" s="4">
        <v>98</v>
      </c>
      <c r="B101" s="5" t="s">
        <v>155</v>
      </c>
      <c r="C101" s="4" t="s">
        <v>156</v>
      </c>
      <c r="D101" s="4" t="s">
        <v>144</v>
      </c>
      <c r="E101" s="4">
        <v>8000000</v>
      </c>
      <c r="F101" s="4">
        <v>7750000</v>
      </c>
      <c r="G101" s="4">
        <v>310000</v>
      </c>
      <c r="H101" s="4">
        <f t="shared" si="15"/>
        <v>198400</v>
      </c>
      <c r="I101" s="4">
        <f t="shared" si="16"/>
        <v>49600</v>
      </c>
      <c r="J101" s="4">
        <f t="shared" si="17"/>
        <v>62000</v>
      </c>
    </row>
    <row r="102" customHeight="1" spans="1:10">
      <c r="A102" s="4">
        <v>99</v>
      </c>
      <c r="B102" s="5" t="s">
        <v>157</v>
      </c>
      <c r="C102" s="4" t="s">
        <v>158</v>
      </c>
      <c r="D102" s="4" t="s">
        <v>144</v>
      </c>
      <c r="E102" s="4">
        <v>8100000</v>
      </c>
      <c r="F102" s="4">
        <v>5625000</v>
      </c>
      <c r="G102" s="4">
        <v>225000</v>
      </c>
      <c r="H102" s="4">
        <f t="shared" si="15"/>
        <v>144000</v>
      </c>
      <c r="I102" s="4">
        <f t="shared" si="16"/>
        <v>36000</v>
      </c>
      <c r="J102" s="4">
        <f t="shared" si="17"/>
        <v>45000</v>
      </c>
    </row>
    <row r="103" customHeight="1" spans="1:10">
      <c r="A103" s="4">
        <v>100</v>
      </c>
      <c r="B103" s="5" t="s">
        <v>159</v>
      </c>
      <c r="C103" s="4" t="s">
        <v>158</v>
      </c>
      <c r="D103" s="4" t="s">
        <v>144</v>
      </c>
      <c r="E103" s="4">
        <v>2000000</v>
      </c>
      <c r="F103" s="4">
        <v>2500000</v>
      </c>
      <c r="G103" s="4">
        <v>100000</v>
      </c>
      <c r="H103" s="4">
        <f t="shared" si="15"/>
        <v>64000</v>
      </c>
      <c r="I103" s="4">
        <f t="shared" si="16"/>
        <v>16000</v>
      </c>
      <c r="J103" s="4">
        <f t="shared" si="17"/>
        <v>20000</v>
      </c>
    </row>
    <row r="104" customHeight="1" spans="1:10">
      <c r="A104" s="4">
        <v>101</v>
      </c>
      <c r="B104" s="5" t="s">
        <v>141</v>
      </c>
      <c r="C104" s="4" t="s">
        <v>142</v>
      </c>
      <c r="D104" s="4" t="s">
        <v>160</v>
      </c>
      <c r="E104" s="4">
        <v>150</v>
      </c>
      <c r="F104" s="4">
        <v>4800000</v>
      </c>
      <c r="G104" s="4">
        <v>142500</v>
      </c>
      <c r="H104" s="4">
        <f>G104*0.56</f>
        <v>79800</v>
      </c>
      <c r="I104" s="4">
        <f>G104*0.14</f>
        <v>19950</v>
      </c>
      <c r="J104" s="4">
        <f>G104*0.3</f>
        <v>42750</v>
      </c>
    </row>
    <row r="105" customHeight="1" spans="1:10">
      <c r="A105" s="4">
        <v>102</v>
      </c>
      <c r="B105" s="5" t="s">
        <v>147</v>
      </c>
      <c r="C105" s="4" t="s">
        <v>148</v>
      </c>
      <c r="D105" s="4" t="s">
        <v>161</v>
      </c>
      <c r="E105" s="4">
        <v>20</v>
      </c>
      <c r="F105" s="4">
        <v>330000</v>
      </c>
      <c r="G105" s="4">
        <v>10500</v>
      </c>
      <c r="H105" s="4">
        <f t="shared" ref="H105:H113" si="18">G105*0.56</f>
        <v>5880</v>
      </c>
      <c r="I105" s="4">
        <f t="shared" ref="I105:I113" si="19">G105*0.14</f>
        <v>1470</v>
      </c>
      <c r="J105" s="4">
        <f t="shared" ref="J105:J113" si="20">G105*0.3</f>
        <v>3150</v>
      </c>
    </row>
    <row r="106" customHeight="1" spans="1:10">
      <c r="A106" s="4">
        <v>103</v>
      </c>
      <c r="B106" s="5" t="s">
        <v>151</v>
      </c>
      <c r="C106" s="4" t="s">
        <v>152</v>
      </c>
      <c r="D106" s="4" t="s">
        <v>161</v>
      </c>
      <c r="E106" s="4">
        <v>16</v>
      </c>
      <c r="F106" s="4">
        <v>264000</v>
      </c>
      <c r="G106" s="4">
        <v>8400</v>
      </c>
      <c r="H106" s="4">
        <f t="shared" si="18"/>
        <v>4704</v>
      </c>
      <c r="I106" s="4">
        <f t="shared" si="19"/>
        <v>1176</v>
      </c>
      <c r="J106" s="4">
        <f t="shared" si="20"/>
        <v>2520</v>
      </c>
    </row>
    <row r="107" customHeight="1" spans="1:10">
      <c r="A107" s="4">
        <v>104</v>
      </c>
      <c r="B107" s="5" t="s">
        <v>126</v>
      </c>
      <c r="C107" s="4" t="s">
        <v>127</v>
      </c>
      <c r="D107" s="4" t="s">
        <v>161</v>
      </c>
      <c r="E107" s="4">
        <v>10</v>
      </c>
      <c r="F107" s="4">
        <v>165000</v>
      </c>
      <c r="G107" s="4">
        <v>5250</v>
      </c>
      <c r="H107" s="4">
        <f t="shared" si="18"/>
        <v>2940</v>
      </c>
      <c r="I107" s="4">
        <f t="shared" si="19"/>
        <v>735</v>
      </c>
      <c r="J107" s="4">
        <f t="shared" si="20"/>
        <v>1575</v>
      </c>
    </row>
    <row r="108" customHeight="1" spans="1:10">
      <c r="A108" s="4">
        <v>105</v>
      </c>
      <c r="B108" s="5" t="s">
        <v>153</v>
      </c>
      <c r="C108" s="4" t="s">
        <v>154</v>
      </c>
      <c r="D108" s="4" t="s">
        <v>161</v>
      </c>
      <c r="E108" s="4">
        <v>6</v>
      </c>
      <c r="F108" s="4">
        <v>99000</v>
      </c>
      <c r="G108" s="4">
        <v>3150</v>
      </c>
      <c r="H108" s="4">
        <f t="shared" si="18"/>
        <v>1764</v>
      </c>
      <c r="I108" s="4">
        <f t="shared" si="19"/>
        <v>441</v>
      </c>
      <c r="J108" s="4">
        <f t="shared" si="20"/>
        <v>945</v>
      </c>
    </row>
    <row r="109" customHeight="1" spans="1:10">
      <c r="A109" s="4">
        <v>106</v>
      </c>
      <c r="B109" s="5" t="s">
        <v>138</v>
      </c>
      <c r="C109" s="4" t="s">
        <v>50</v>
      </c>
      <c r="D109" s="4" t="s">
        <v>161</v>
      </c>
      <c r="E109" s="4">
        <v>20</v>
      </c>
      <c r="F109" s="4">
        <v>330000</v>
      </c>
      <c r="G109" s="4">
        <v>10500</v>
      </c>
      <c r="H109" s="4">
        <f t="shared" si="18"/>
        <v>5880</v>
      </c>
      <c r="I109" s="4">
        <f t="shared" si="19"/>
        <v>1470</v>
      </c>
      <c r="J109" s="4">
        <f t="shared" si="20"/>
        <v>3150</v>
      </c>
    </row>
    <row r="110" customHeight="1" spans="1:10">
      <c r="A110" s="4">
        <v>107</v>
      </c>
      <c r="B110" s="5" t="s">
        <v>155</v>
      </c>
      <c r="C110" s="4" t="s">
        <v>156</v>
      </c>
      <c r="D110" s="4" t="s">
        <v>160</v>
      </c>
      <c r="E110" s="4">
        <v>105</v>
      </c>
      <c r="F110" s="4">
        <v>3360000</v>
      </c>
      <c r="G110" s="4">
        <v>99750</v>
      </c>
      <c r="H110" s="4">
        <f t="shared" si="18"/>
        <v>55860</v>
      </c>
      <c r="I110" s="4">
        <f t="shared" si="19"/>
        <v>13965</v>
      </c>
      <c r="J110" s="4">
        <f t="shared" si="20"/>
        <v>29925</v>
      </c>
    </row>
    <row r="111" customHeight="1" spans="1:10">
      <c r="A111" s="4">
        <v>108</v>
      </c>
      <c r="B111" s="5" t="s">
        <v>157</v>
      </c>
      <c r="C111" s="4" t="s">
        <v>158</v>
      </c>
      <c r="D111" s="4" t="s">
        <v>161</v>
      </c>
      <c r="E111" s="4">
        <v>30</v>
      </c>
      <c r="F111" s="4">
        <v>495000</v>
      </c>
      <c r="G111" s="4">
        <v>15750</v>
      </c>
      <c r="H111" s="4">
        <f t="shared" si="18"/>
        <v>8820</v>
      </c>
      <c r="I111" s="4">
        <f t="shared" si="19"/>
        <v>2205</v>
      </c>
      <c r="J111" s="4">
        <f t="shared" si="20"/>
        <v>4725</v>
      </c>
    </row>
    <row r="112" customHeight="1" spans="1:10">
      <c r="A112" s="4">
        <v>109</v>
      </c>
      <c r="B112" s="5" t="s">
        <v>159</v>
      </c>
      <c r="C112" s="4" t="s">
        <v>158</v>
      </c>
      <c r="D112" s="4" t="s">
        <v>161</v>
      </c>
      <c r="E112" s="4">
        <v>15</v>
      </c>
      <c r="F112" s="4">
        <v>247500</v>
      </c>
      <c r="G112" s="4">
        <v>7875</v>
      </c>
      <c r="H112" s="4">
        <f t="shared" si="18"/>
        <v>4410</v>
      </c>
      <c r="I112" s="4">
        <f t="shared" si="19"/>
        <v>1102.5</v>
      </c>
      <c r="J112" s="4">
        <f t="shared" si="20"/>
        <v>2362.5</v>
      </c>
    </row>
    <row r="113" s="1" customFormat="1" customHeight="1" spans="1:10">
      <c r="A113" s="6" t="s">
        <v>162</v>
      </c>
      <c r="B113" s="7"/>
      <c r="C113" s="7"/>
      <c r="D113" s="8"/>
      <c r="E113" s="9">
        <f t="shared" ref="E113:J113" si="21">SUM(E4:E112)</f>
        <v>52286163</v>
      </c>
      <c r="F113" s="9">
        <f t="shared" si="21"/>
        <v>117611100</v>
      </c>
      <c r="G113" s="9">
        <f t="shared" si="21"/>
        <v>6919923</v>
      </c>
      <c r="H113" s="9">
        <f t="shared" si="21"/>
        <v>4404456.72</v>
      </c>
      <c r="I113" s="9">
        <f t="shared" si="21"/>
        <v>1101114.18</v>
      </c>
      <c r="J113" s="9">
        <f t="shared" si="21"/>
        <v>1414352.1</v>
      </c>
    </row>
  </sheetData>
  <mergeCells count="2">
    <mergeCell ref="A1:J1"/>
    <mergeCell ref="A113:D1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chenziju</dc:creator>
  <cp:lastModifiedBy>韦艳梅</cp:lastModifiedBy>
  <dcterms:created xsi:type="dcterms:W3CDTF">2021-12-09T10:24:00Z</dcterms:created>
  <dcterms:modified xsi:type="dcterms:W3CDTF">2021-12-10T09:44:46Z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