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<sst xmlns="http://schemas.openxmlformats.org/spreadsheetml/2006/main" count="398" uniqueCount="195">
  <si>
    <t>从化区2021年政策性农业保险水稻早造（第二批）投保和财政保费补贴情况</t>
  </si>
  <si>
    <t>单位：亩、元</t>
  </si>
  <si>
    <t>序号</t>
  </si>
  <si>
    <t>被保险人</t>
  </si>
  <si>
    <t>所属镇街</t>
  </si>
  <si>
    <t>投保品种</t>
  </si>
  <si>
    <t>保险数量</t>
  </si>
  <si>
    <t>保险金额</t>
  </si>
  <si>
    <t>总保费</t>
  </si>
  <si>
    <t>中央补贴金额</t>
  </si>
  <si>
    <t>市级补贴金额</t>
  </si>
  <si>
    <t>区级补贴金额</t>
  </si>
  <si>
    <t>农户负担金额</t>
  </si>
  <si>
    <t>广州市从化区太平镇银林村民委员会</t>
  </si>
  <si>
    <t>太平镇银林村</t>
  </si>
  <si>
    <t>水稻</t>
  </si>
  <si>
    <t>广州康年土地建设投资有限公司</t>
  </si>
  <si>
    <t>太平镇木棉村</t>
  </si>
  <si>
    <t>广州市从化区太平镇高田村民委员会</t>
  </si>
  <si>
    <t>太平镇高田村</t>
  </si>
  <si>
    <t>广州市从化区太平镇上塘村委会</t>
  </si>
  <si>
    <t>太平镇上塘村</t>
  </si>
  <si>
    <t>广州市从化区太平镇共星村民委员会</t>
  </si>
  <si>
    <t>太平镇共星村</t>
  </si>
  <si>
    <t>广州市从化区太平镇井岗村民委员会</t>
  </si>
  <si>
    <t>太平镇井岗村</t>
  </si>
  <si>
    <t>广州市从化区太平镇秋枫村民委员会</t>
  </si>
  <si>
    <t>太平镇秋枫村</t>
  </si>
  <si>
    <t>广州市从化区太平镇石联村民委员会</t>
  </si>
  <si>
    <t>太平镇石联村</t>
  </si>
  <si>
    <t>广州市从化区太平镇湖田村民委员会</t>
  </si>
  <si>
    <t>太平镇湖田村</t>
  </si>
  <si>
    <t>广州市从化区鳌头镇龙潭村民委员会</t>
  </si>
  <si>
    <t>鳌头镇龙潭村</t>
  </si>
  <si>
    <t>广州市从化区鳌头镇西湖村民委员会</t>
  </si>
  <si>
    <t>鳌头镇西湖村</t>
  </si>
  <si>
    <t>广州市从化区鳌头镇横江村民委员会</t>
  </si>
  <si>
    <t>鳌头镇横江村</t>
  </si>
  <si>
    <t>广州市从化区鳌头镇南楼村民委员会</t>
  </si>
  <si>
    <t>鳌头镇南楼村</t>
  </si>
  <si>
    <t>广州市从化区鳌头镇塘贝村民委员会</t>
  </si>
  <si>
    <t>鳌头镇塘贝村</t>
  </si>
  <si>
    <t>广州市从化区鳌头镇西向村民委员会</t>
  </si>
  <si>
    <t>鳌头镇西向村</t>
  </si>
  <si>
    <t>广州市从化区鳌头镇鳌山村民委员会</t>
  </si>
  <si>
    <t>鳌头镇鳌山村</t>
  </si>
  <si>
    <t>广州市从化区鳌头镇汾水村民委员会</t>
  </si>
  <si>
    <t>鳌头镇汾水村</t>
  </si>
  <si>
    <t>广州市从化区鳌头镇岐田村民委员会</t>
  </si>
  <si>
    <t>鳌头镇歧田村</t>
  </si>
  <si>
    <t>广州市从化区鳌头镇高禾村民委员会</t>
  </si>
  <si>
    <t>鳌头镇高禾村</t>
  </si>
  <si>
    <t>广州市从化区鳌头镇高平村民委员会</t>
  </si>
  <si>
    <t>鳌头镇高平村</t>
  </si>
  <si>
    <t>广州市从化区鳌头镇官庄村民委员会</t>
  </si>
  <si>
    <t>鳌头镇官庄村</t>
  </si>
  <si>
    <t>广州市从化区鳌头镇黄茅村民委员会</t>
  </si>
  <si>
    <t>鳌头镇黄茅村</t>
  </si>
  <si>
    <t>广州市从化区鳌头镇山心村民委员会</t>
  </si>
  <si>
    <t>鳌头镇山心村</t>
  </si>
  <si>
    <t>广州市从化区鳌头镇上西村民委员会</t>
  </si>
  <si>
    <t>鳌头镇上西村</t>
  </si>
  <si>
    <t>广州市从化区鳌头镇乌石村民委员会</t>
  </si>
  <si>
    <t>鳌头镇乌石村</t>
  </si>
  <si>
    <t>广州市从化区鳌头镇月荣村民委员会</t>
  </si>
  <si>
    <t>鳌头镇月荣村</t>
  </si>
  <si>
    <t>广州市从化区鳌头镇潭口村民委员会</t>
  </si>
  <si>
    <t>鳌头镇潭口村</t>
  </si>
  <si>
    <t>广州市从化区鳌头镇水西村民委员会</t>
  </si>
  <si>
    <t>鳌头镇水西村</t>
  </si>
  <si>
    <t>广州市从化区鳌头镇岭南村民委员会</t>
  </si>
  <si>
    <t>鳌头镇岭南村</t>
  </si>
  <si>
    <t>广州市从化区鳌头镇爱群村民委员会</t>
  </si>
  <si>
    <t>鳌头镇爱群村</t>
  </si>
  <si>
    <t>广州市从化区鳌头镇龙角村民委员会</t>
  </si>
  <si>
    <t>鳌头镇龙角村</t>
  </si>
  <si>
    <t>广州市从化区鳌头镇新村村民委员会</t>
  </si>
  <si>
    <t>鳌头镇新村村</t>
  </si>
  <si>
    <t>广州市从化区鳌头镇新兔村民委员会</t>
  </si>
  <si>
    <t>鳌头镇新兔村</t>
  </si>
  <si>
    <t>广州市从化区鳌头镇小坑村民委员会</t>
  </si>
  <si>
    <t>鳌头镇小坑村</t>
  </si>
  <si>
    <t>广州市从化区鳌头镇新隅村民委员会</t>
  </si>
  <si>
    <t>鳌头镇新隅村</t>
  </si>
  <si>
    <t>广州市从化区鳌头镇凤岐村民委员会</t>
  </si>
  <si>
    <t>鳌头镇凤歧村</t>
  </si>
  <si>
    <t>广州市从化区鳌头镇中心村民委员会</t>
  </si>
  <si>
    <t>鳌头镇中心村</t>
  </si>
  <si>
    <t>广州市从化区鳌头镇白兔村民委员会</t>
  </si>
  <si>
    <t>鳌头镇白兔村</t>
  </si>
  <si>
    <t>广州市从化区鳌头镇黄罗村民委员会</t>
  </si>
  <si>
    <t>鳌头镇黄罗村</t>
  </si>
  <si>
    <t>广州市从化区鳌头镇大岭村民委员会</t>
  </si>
  <si>
    <t>鳌头镇大岭村</t>
  </si>
  <si>
    <t>广州市从化区鳌头镇五丰村民委员会</t>
  </si>
  <si>
    <t>鳌头镇五丰村</t>
  </si>
  <si>
    <t>广州市从化区鳌头镇西山村民委员会</t>
  </si>
  <si>
    <t>鳌头镇西山村</t>
  </si>
  <si>
    <t>广州市从化区鳌头镇桥头村民委员会</t>
  </si>
  <si>
    <t>鳌头镇桥头村</t>
  </si>
  <si>
    <t>广州市从化区鳌头镇下西村民委员会</t>
  </si>
  <si>
    <t>鳌头镇下西村</t>
  </si>
  <si>
    <t>广州市从化区鳌头镇铺锦村民委员会</t>
  </si>
  <si>
    <t>鳌头镇铺锦村</t>
  </si>
  <si>
    <t>广州市从化区鳌头镇珊瑚村民委员会</t>
  </si>
  <si>
    <t>鳌头镇珊瑚村</t>
  </si>
  <si>
    <t>广州市从化区鳌头镇象新村民委员会</t>
  </si>
  <si>
    <t>鳌头镇象新村</t>
  </si>
  <si>
    <t>广州市从化区鳌头镇洲洞村民委员会</t>
  </si>
  <si>
    <t>鳌头镇洲洞村</t>
  </si>
  <si>
    <t>广州市从化区鳌头镇中塘村民委员会</t>
  </si>
  <si>
    <t>鳌头镇中塘村</t>
  </si>
  <si>
    <t>广州市从化区鳌头镇松园村民委员会</t>
  </si>
  <si>
    <t>鳌头镇松园村</t>
  </si>
  <si>
    <t>广州市从化区鳌头镇帝田村民委员会</t>
  </si>
  <si>
    <t>鳌头镇帝田村</t>
  </si>
  <si>
    <t>广州市从化区鳌头镇车头村民委员会</t>
  </si>
  <si>
    <t>鳌头镇车头村</t>
  </si>
  <si>
    <t>广州市从化区鳌头镇白石村民委员会</t>
  </si>
  <si>
    <t>鳌头镇白石村</t>
  </si>
  <si>
    <t>广州市从化区鳌头镇石联村民委员会</t>
  </si>
  <si>
    <t>鳌头镇石联村</t>
  </si>
  <si>
    <t>广州市从化区鳌头镇丁坑村民委员会</t>
  </si>
  <si>
    <t>鳌头镇丁坑村</t>
  </si>
  <si>
    <t>广州市从化区鳌头镇大氹村民委员会</t>
  </si>
  <si>
    <t>鳌头镇大氹村</t>
  </si>
  <si>
    <t>广州市从化区鳌头镇横坑村民委员会</t>
  </si>
  <si>
    <t>鳌头镇横坑村</t>
  </si>
  <si>
    <t>广州市从化区鳌头镇鹿田村民委员会</t>
  </si>
  <si>
    <t>鳌头镇鹿田村</t>
  </si>
  <si>
    <t>广州市从化区鳌头镇龙聚村民委员会</t>
  </si>
  <si>
    <t>鳌头镇龙聚村</t>
  </si>
  <si>
    <t>广州市从化区鳌头镇沙迳村民委员会</t>
  </si>
  <si>
    <t>鳌头镇沙迳村</t>
  </si>
  <si>
    <t>广州市从化区鳌头镇楼星村民委员会</t>
  </si>
  <si>
    <t>鳌头镇楼星村</t>
  </si>
  <si>
    <t>广州市从化区鳌头镇民乐村民委员会</t>
  </si>
  <si>
    <t>鳌头镇民乐村</t>
  </si>
  <si>
    <t>广州市从化区鳌头镇务丰村民委员会</t>
  </si>
  <si>
    <t>鳌头镇务丰村</t>
  </si>
  <si>
    <t>广州市从化区鳌头镇龙星村民委员会</t>
  </si>
  <si>
    <t>鳌头镇龙星村</t>
  </si>
  <si>
    <t>广州市从化区鳌头镇新围村民委员会</t>
  </si>
  <si>
    <t>鳌头镇新围村</t>
  </si>
  <si>
    <t>广州市从化区鳌头镇石咀村民委员会</t>
  </si>
  <si>
    <t>鳌头镇石咀村</t>
  </si>
  <si>
    <t>广州市景森农业有限公司</t>
  </si>
  <si>
    <t>广州市从化区鳌头镇龙田村民委员会</t>
  </si>
  <si>
    <t>鳌头镇龙田村</t>
  </si>
  <si>
    <t>广州市从化区吕田镇联丰村民委员会</t>
  </si>
  <si>
    <t>吕田镇联丰村</t>
  </si>
  <si>
    <t>广州市从化区吕田镇竹坑村民委员会</t>
  </si>
  <si>
    <t>吕田镇竹坑村</t>
  </si>
  <si>
    <t>广州市从化区吕田镇五和村民委员会</t>
  </si>
  <si>
    <t>吕田镇五和村</t>
  </si>
  <si>
    <t>广州市从化区吕田镇吕中村民委员会</t>
  </si>
  <si>
    <t>吕田镇吕中村</t>
  </si>
  <si>
    <t>广州市从化区吕田镇东联村民委员会</t>
  </si>
  <si>
    <t>吕田镇东联村</t>
  </si>
  <si>
    <t>广州市从化区吕田镇水埔村民委员会</t>
  </si>
  <si>
    <t>吕田镇水埔村</t>
  </si>
  <si>
    <t>广州市从化区吕田镇安山村民委员会</t>
  </si>
  <si>
    <t>吕田镇安山村</t>
  </si>
  <si>
    <t>广州市从化区吕田镇三村村民委员会</t>
  </si>
  <si>
    <t>吕田镇三村村</t>
  </si>
  <si>
    <t>广州市从化区吕田镇新联村民委员会</t>
  </si>
  <si>
    <t>吕田镇新联村</t>
  </si>
  <si>
    <t>广州市从化区吕田镇东坑村民委员会</t>
  </si>
  <si>
    <t>吕田镇东坑村</t>
  </si>
  <si>
    <t>广州市从化区吕田镇桂峰村民委员会</t>
  </si>
  <si>
    <t>吕田镇桂峰村</t>
  </si>
  <si>
    <t>广州市从化区江埔街钓鲤村民委员会</t>
  </si>
  <si>
    <t>江埔街钓里村</t>
  </si>
  <si>
    <t>广州市从化区江埔街汉田村民委员会</t>
  </si>
  <si>
    <t>江埔街汉田村</t>
  </si>
  <si>
    <t>朱志平</t>
  </si>
  <si>
    <t>良口镇良新村</t>
  </si>
  <si>
    <t>广州市从化区良口镇石岭村民委员会</t>
  </si>
  <si>
    <t>良口镇石岭村</t>
  </si>
  <si>
    <t>广东省广州市从化市良口镇北溪村</t>
  </si>
  <si>
    <t>良口镇北溪村</t>
  </si>
  <si>
    <t>广州市从化区良口镇北溪村民委员会</t>
  </si>
  <si>
    <t>贾少锋</t>
  </si>
  <si>
    <t>城郊街光辉村</t>
  </si>
  <si>
    <t>广州市从化区城郊街麻三村民委员会</t>
  </si>
  <si>
    <t>城郊街麻三村</t>
  </si>
  <si>
    <t>广州市从化区城郊街光联村民委员会</t>
  </si>
  <si>
    <t>城郊街光联村</t>
  </si>
  <si>
    <t>广州友生农业科技有限公司</t>
  </si>
  <si>
    <t>城郊街西和村</t>
  </si>
  <si>
    <t>广州市从化区城郊街高步村民委员会</t>
  </si>
  <si>
    <t>城郊街高步村</t>
  </si>
  <si>
    <t>广州市街口街石潭村民委员会</t>
  </si>
  <si>
    <t>街口街石潭村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</si>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</sst>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32"/>
  <sheetViews>
    <sheetView tabSelected="1" workbookViewId="0">
      <selection activeCell="L132" sqref="L132"/>
    </sheetView>
  </sheetViews>
  <sheetFormatPr defaultColWidth="9" defaultRowHeight="40" customHeight="1"/>
  <cols>
    <col min="1" max="1" width="5.125" customWidth="1"/>
    <col min="2" max="2" width="19.625" style="2" customWidth="1"/>
    <col min="3" max="4" width="15" customWidth="1"/>
    <col min="5" max="5" width="10.375" customWidth="1"/>
    <col min="6" max="7" width="11.625" customWidth="1"/>
    <col min="8" max="8" width="12.875" customWidth="1"/>
    <col min="9" max="10" width="12.875" style="3" customWidth="1"/>
    <col min="11" max="11" width="12.875" customWidth="1"/>
    <col min="12" max="12" width="11.625"/>
  </cols>
  <sheetData>
    <row r="1" ht="48" customHeight="1" spans="1:11">
      <c r="A1" s="4" t="s">
        <v>0</v>
      </c>
      <c r="B1" s="4"/>
      <c r="C1" s="4"/>
      <c r="D1" s="4"/>
      <c r="E1" s="4"/>
      <c r="F1" s="4"/>
      <c r="G1" s="4"/>
      <c r="H1" s="4"/>
      <c r="I1" s="7"/>
      <c r="J1" s="7"/>
      <c r="K1" s="4"/>
    </row>
    <row r="2" ht="15" customHeight="1" spans="10:10">
      <c r="J2" s="3" t="s">
        <v>1</v>
      </c>
    </row>
    <row r="3" customHeight="1" spans="1:11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8" t="s">
        <v>10</v>
      </c>
      <c r="J3" s="8" t="s">
        <v>11</v>
      </c>
      <c r="K3" s="5" t="s">
        <v>12</v>
      </c>
    </row>
    <row r="4" customHeight="1" spans="1:11">
      <c r="A4" s="5">
        <v>1</v>
      </c>
      <c r="B4" s="6" t="s">
        <v>13</v>
      </c>
      <c r="C4" s="5" t="s">
        <v>14</v>
      </c>
      <c r="D4" s="5" t="s">
        <v>15</v>
      </c>
      <c r="E4" s="5">
        <v>110</v>
      </c>
      <c r="F4" s="5">
        <f>E4*1000</f>
        <v>110000</v>
      </c>
      <c r="G4" s="5">
        <f>E4*40</f>
        <v>4400</v>
      </c>
      <c r="H4" s="5">
        <f>G4*0.35</f>
        <v>1540</v>
      </c>
      <c r="I4" s="8">
        <f>G4*0.36</f>
        <v>1584</v>
      </c>
      <c r="J4" s="8">
        <f>G4*0.09</f>
        <v>396</v>
      </c>
      <c r="K4" s="5">
        <f>G4*0.2</f>
        <v>880</v>
      </c>
    </row>
    <row r="5" customHeight="1" spans="1:11">
      <c r="A5" s="5">
        <v>2</v>
      </c>
      <c r="B5" s="6" t="s">
        <v>16</v>
      </c>
      <c r="C5" s="5" t="s">
        <v>17</v>
      </c>
      <c r="D5" s="5" t="s">
        <v>15</v>
      </c>
      <c r="E5" s="5">
        <v>346</v>
      </c>
      <c r="F5" s="5">
        <f t="shared" ref="F5:F12" si="0">E5*1000</f>
        <v>346000</v>
      </c>
      <c r="G5" s="5">
        <f t="shared" ref="G5:G12" si="1">E5*40</f>
        <v>13840</v>
      </c>
      <c r="H5" s="5">
        <f t="shared" ref="H5:H12" si="2">G5*0.35</f>
        <v>4844</v>
      </c>
      <c r="I5" s="8">
        <f t="shared" ref="I5:I12" si="3">G5*0.36</f>
        <v>4982.4</v>
      </c>
      <c r="J5" s="8">
        <f t="shared" ref="J5:J12" si="4">G5*0.09</f>
        <v>1245.6</v>
      </c>
      <c r="K5" s="5">
        <f t="shared" ref="K5:K12" si="5">G5*0.2</f>
        <v>2768</v>
      </c>
    </row>
    <row r="6" customHeight="1" spans="1:11">
      <c r="A6" s="5">
        <v>3</v>
      </c>
      <c r="B6" s="6" t="s">
        <v>18</v>
      </c>
      <c r="C6" s="5" t="s">
        <v>19</v>
      </c>
      <c r="D6" s="5" t="s">
        <v>15</v>
      </c>
      <c r="E6" s="5">
        <v>313.1</v>
      </c>
      <c r="F6" s="5">
        <f t="shared" si="0"/>
        <v>313100</v>
      </c>
      <c r="G6" s="5">
        <f t="shared" si="1"/>
        <v>12524</v>
      </c>
      <c r="H6" s="5">
        <f t="shared" si="2"/>
        <v>4383.4</v>
      </c>
      <c r="I6" s="8">
        <f t="shared" si="3"/>
        <v>4508.64</v>
      </c>
      <c r="J6" s="8">
        <f t="shared" si="4"/>
        <v>1127.16</v>
      </c>
      <c r="K6" s="5">
        <f t="shared" si="5"/>
        <v>2504.8</v>
      </c>
    </row>
    <row r="7" customHeight="1" spans="1:11">
      <c r="A7" s="5">
        <v>4</v>
      </c>
      <c r="B7" s="6" t="s">
        <v>20</v>
      </c>
      <c r="C7" s="5" t="s">
        <v>21</v>
      </c>
      <c r="D7" s="5" t="s">
        <v>15</v>
      </c>
      <c r="E7" s="5">
        <v>209.5</v>
      </c>
      <c r="F7" s="5">
        <f t="shared" si="0"/>
        <v>209500</v>
      </c>
      <c r="G7" s="5">
        <f t="shared" si="1"/>
        <v>8380</v>
      </c>
      <c r="H7" s="5">
        <f t="shared" si="2"/>
        <v>2933</v>
      </c>
      <c r="I7" s="8">
        <f t="shared" si="3"/>
        <v>3016.8</v>
      </c>
      <c r="J7" s="8">
        <f t="shared" si="4"/>
        <v>754.2</v>
      </c>
      <c r="K7" s="5">
        <f t="shared" si="5"/>
        <v>1676</v>
      </c>
    </row>
    <row r="8" customHeight="1" spans="1:11">
      <c r="A8" s="5">
        <v>5</v>
      </c>
      <c r="B8" s="6" t="s">
        <v>22</v>
      </c>
      <c r="C8" s="5" t="s">
        <v>23</v>
      </c>
      <c r="D8" s="5" t="s">
        <v>15</v>
      </c>
      <c r="E8" s="5">
        <v>38</v>
      </c>
      <c r="F8" s="5">
        <f t="shared" si="0"/>
        <v>38000</v>
      </c>
      <c r="G8" s="5">
        <f t="shared" si="1"/>
        <v>1520</v>
      </c>
      <c r="H8" s="5">
        <f t="shared" si="2"/>
        <v>532</v>
      </c>
      <c r="I8" s="8">
        <f t="shared" si="3"/>
        <v>547.2</v>
      </c>
      <c r="J8" s="8">
        <f t="shared" si="4"/>
        <v>136.8</v>
      </c>
      <c r="K8" s="5">
        <f t="shared" si="5"/>
        <v>304</v>
      </c>
    </row>
    <row r="9" customHeight="1" spans="1:11">
      <c r="A9" s="5">
        <v>6</v>
      </c>
      <c r="B9" s="6" t="s">
        <v>24</v>
      </c>
      <c r="C9" s="5" t="s">
        <v>25</v>
      </c>
      <c r="D9" s="5" t="s">
        <v>15</v>
      </c>
      <c r="E9" s="5">
        <v>89</v>
      </c>
      <c r="F9" s="5">
        <f t="shared" si="0"/>
        <v>89000</v>
      </c>
      <c r="G9" s="5">
        <f t="shared" si="1"/>
        <v>3560</v>
      </c>
      <c r="H9" s="5">
        <f t="shared" si="2"/>
        <v>1246</v>
      </c>
      <c r="I9" s="8">
        <f t="shared" si="3"/>
        <v>1281.6</v>
      </c>
      <c r="J9" s="8">
        <f t="shared" si="4"/>
        <v>320.4</v>
      </c>
      <c r="K9" s="5">
        <f t="shared" si="5"/>
        <v>712</v>
      </c>
    </row>
    <row r="10" customHeight="1" spans="1:11">
      <c r="A10" s="5">
        <v>7</v>
      </c>
      <c r="B10" s="6" t="s">
        <v>26</v>
      </c>
      <c r="C10" s="5" t="s">
        <v>27</v>
      </c>
      <c r="D10" s="5" t="s">
        <v>15</v>
      </c>
      <c r="E10" s="5">
        <v>14.6</v>
      </c>
      <c r="F10" s="5">
        <f t="shared" si="0"/>
        <v>14600</v>
      </c>
      <c r="G10" s="5">
        <f t="shared" si="1"/>
        <v>584</v>
      </c>
      <c r="H10" s="5">
        <f t="shared" si="2"/>
        <v>204.4</v>
      </c>
      <c r="I10" s="8">
        <f t="shared" si="3"/>
        <v>210.24</v>
      </c>
      <c r="J10" s="8">
        <f t="shared" si="4"/>
        <v>52.56</v>
      </c>
      <c r="K10" s="5">
        <f t="shared" si="5"/>
        <v>116.8</v>
      </c>
    </row>
    <row r="11" customHeight="1" spans="1:11">
      <c r="A11" s="5">
        <v>8</v>
      </c>
      <c r="B11" s="6" t="s">
        <v>28</v>
      </c>
      <c r="C11" s="5" t="s">
        <v>29</v>
      </c>
      <c r="D11" s="5" t="s">
        <v>15</v>
      </c>
      <c r="E11" s="5">
        <v>21.5</v>
      </c>
      <c r="F11" s="5">
        <f t="shared" si="0"/>
        <v>21500</v>
      </c>
      <c r="G11" s="5">
        <f t="shared" si="1"/>
        <v>860</v>
      </c>
      <c r="H11" s="5">
        <f t="shared" si="2"/>
        <v>301</v>
      </c>
      <c r="I11" s="8">
        <f t="shared" si="3"/>
        <v>309.6</v>
      </c>
      <c r="J11" s="8">
        <f t="shared" si="4"/>
        <v>77.4</v>
      </c>
      <c r="K11" s="5">
        <f t="shared" si="5"/>
        <v>172</v>
      </c>
    </row>
    <row r="12" customHeight="1" spans="1:11">
      <c r="A12" s="5">
        <v>9</v>
      </c>
      <c r="B12" s="6" t="s">
        <v>30</v>
      </c>
      <c r="C12" s="5" t="s">
        <v>31</v>
      </c>
      <c r="D12" s="5" t="s">
        <v>15</v>
      </c>
      <c r="E12" s="5">
        <v>17</v>
      </c>
      <c r="F12" s="5">
        <f t="shared" si="0"/>
        <v>17000</v>
      </c>
      <c r="G12" s="5">
        <f t="shared" si="1"/>
        <v>680</v>
      </c>
      <c r="H12" s="5">
        <f t="shared" si="2"/>
        <v>238</v>
      </c>
      <c r="I12" s="8">
        <f t="shared" si="3"/>
        <v>244.8</v>
      </c>
      <c r="J12" s="8">
        <f t="shared" si="4"/>
        <v>61.2</v>
      </c>
      <c r="K12" s="5">
        <f t="shared" si="5"/>
        <v>136</v>
      </c>
    </row>
    <row r="13" customHeight="1" spans="1:11">
      <c r="A13" s="5">
        <v>10</v>
      </c>
      <c r="B13" s="6" t="s">
        <v>22</v>
      </c>
      <c r="C13" s="5" t="s">
        <v>23</v>
      </c>
      <c r="D13" s="5" t="s">
        <v>15</v>
      </c>
      <c r="E13" s="5">
        <v>4</v>
      </c>
      <c r="F13" s="5">
        <f>E13*1000</f>
        <v>4000</v>
      </c>
      <c r="G13" s="5">
        <f>E13*40</f>
        <v>160</v>
      </c>
      <c r="H13" s="5">
        <f>G13*0.35</f>
        <v>56</v>
      </c>
      <c r="I13" s="8">
        <f>G13*0.36</f>
        <v>57.6</v>
      </c>
      <c r="J13" s="8">
        <f>G13*0.29</f>
        <v>46.4</v>
      </c>
      <c r="K13" s="5">
        <v>0</v>
      </c>
    </row>
    <row r="14" customHeight="1" spans="1:11">
      <c r="A14" s="5">
        <v>11</v>
      </c>
      <c r="B14" s="6" t="s">
        <v>32</v>
      </c>
      <c r="C14" s="5" t="s">
        <v>33</v>
      </c>
      <c r="D14" s="5" t="s">
        <v>15</v>
      </c>
      <c r="E14" s="5">
        <v>729.64</v>
      </c>
      <c r="F14" s="5">
        <f>E14*1000</f>
        <v>729640</v>
      </c>
      <c r="G14" s="5">
        <f>E14*40</f>
        <v>29185.6</v>
      </c>
      <c r="H14" s="5">
        <f>G14*0.35</f>
        <v>10214.96</v>
      </c>
      <c r="I14" s="8">
        <f>G14*0.36</f>
        <v>10506.816</v>
      </c>
      <c r="J14" s="8">
        <f>G14*0.09</f>
        <v>2626.704</v>
      </c>
      <c r="K14" s="5">
        <f>G14*0.2</f>
        <v>5837.12</v>
      </c>
    </row>
    <row r="15" customHeight="1" spans="1:11">
      <c r="A15" s="5">
        <v>12</v>
      </c>
      <c r="B15" s="6" t="s">
        <v>34</v>
      </c>
      <c r="C15" s="5" t="s">
        <v>35</v>
      </c>
      <c r="D15" s="5" t="s">
        <v>15</v>
      </c>
      <c r="E15" s="5">
        <v>12.9</v>
      </c>
      <c r="F15" s="5">
        <f t="shared" ref="F15:F46" si="6">E15*1000</f>
        <v>12900</v>
      </c>
      <c r="G15" s="5">
        <f t="shared" ref="G15:G46" si="7">E15*40</f>
        <v>516</v>
      </c>
      <c r="H15" s="5">
        <f t="shared" ref="H15:H46" si="8">G15*0.35</f>
        <v>180.6</v>
      </c>
      <c r="I15" s="8">
        <f t="shared" ref="I15:I46" si="9">G15*0.36</f>
        <v>185.76</v>
      </c>
      <c r="J15" s="8">
        <f t="shared" ref="J15:J46" si="10">G15*0.09</f>
        <v>46.44</v>
      </c>
      <c r="K15" s="5">
        <f t="shared" ref="K15:K46" si="11">G15*0.2</f>
        <v>103.2</v>
      </c>
    </row>
    <row r="16" customHeight="1" spans="1:11">
      <c r="A16" s="5">
        <v>13</v>
      </c>
      <c r="B16" s="6" t="s">
        <v>36</v>
      </c>
      <c r="C16" s="5" t="s">
        <v>37</v>
      </c>
      <c r="D16" s="5" t="s">
        <v>15</v>
      </c>
      <c r="E16" s="5">
        <v>341.8</v>
      </c>
      <c r="F16" s="5">
        <f t="shared" si="6"/>
        <v>341800</v>
      </c>
      <c r="G16" s="5">
        <f t="shared" si="7"/>
        <v>13672</v>
      </c>
      <c r="H16" s="5">
        <f t="shared" si="8"/>
        <v>4785.2</v>
      </c>
      <c r="I16" s="8">
        <f t="shared" si="9"/>
        <v>4921.92</v>
      </c>
      <c r="J16" s="8">
        <f t="shared" si="10"/>
        <v>1230.48</v>
      </c>
      <c r="K16" s="5">
        <f t="shared" si="11"/>
        <v>2734.4</v>
      </c>
    </row>
    <row r="17" customHeight="1" spans="1:11">
      <c r="A17" s="5">
        <v>14</v>
      </c>
      <c r="B17" s="6" t="s">
        <v>38</v>
      </c>
      <c r="C17" s="5" t="s">
        <v>39</v>
      </c>
      <c r="D17" s="5" t="s">
        <v>15</v>
      </c>
      <c r="E17" s="5">
        <v>263.65</v>
      </c>
      <c r="F17" s="5">
        <f t="shared" si="6"/>
        <v>263650</v>
      </c>
      <c r="G17" s="5">
        <f t="shared" si="7"/>
        <v>10546</v>
      </c>
      <c r="H17" s="5">
        <f t="shared" si="8"/>
        <v>3691.1</v>
      </c>
      <c r="I17" s="8">
        <f t="shared" si="9"/>
        <v>3796.56</v>
      </c>
      <c r="J17" s="8">
        <f t="shared" si="10"/>
        <v>949.14</v>
      </c>
      <c r="K17" s="5">
        <f t="shared" si="11"/>
        <v>2109.2</v>
      </c>
    </row>
    <row r="18" customHeight="1" spans="1:11">
      <c r="A18" s="5">
        <v>15</v>
      </c>
      <c r="B18" s="6" t="s">
        <v>40</v>
      </c>
      <c r="C18" s="5" t="s">
        <v>41</v>
      </c>
      <c r="D18" s="5" t="s">
        <v>15</v>
      </c>
      <c r="E18" s="5">
        <v>76.65</v>
      </c>
      <c r="F18" s="5">
        <f t="shared" si="6"/>
        <v>76650</v>
      </c>
      <c r="G18" s="5">
        <f t="shared" si="7"/>
        <v>3066</v>
      </c>
      <c r="H18" s="5">
        <f t="shared" si="8"/>
        <v>1073.1</v>
      </c>
      <c r="I18" s="8">
        <f t="shared" si="9"/>
        <v>1103.76</v>
      </c>
      <c r="J18" s="8">
        <f t="shared" si="10"/>
        <v>275.94</v>
      </c>
      <c r="K18" s="5">
        <f t="shared" si="11"/>
        <v>613.2</v>
      </c>
    </row>
    <row r="19" customHeight="1" spans="1:11">
      <c r="A19" s="5">
        <v>16</v>
      </c>
      <c r="B19" s="6" t="s">
        <v>42</v>
      </c>
      <c r="C19" s="5" t="s">
        <v>43</v>
      </c>
      <c r="D19" s="5" t="s">
        <v>15</v>
      </c>
      <c r="E19" s="5">
        <v>462.22</v>
      </c>
      <c r="F19" s="5">
        <f t="shared" si="6"/>
        <v>462220</v>
      </c>
      <c r="G19" s="5">
        <f t="shared" si="7"/>
        <v>18488.8</v>
      </c>
      <c r="H19" s="5">
        <f t="shared" si="8"/>
        <v>6471.08</v>
      </c>
      <c r="I19" s="8">
        <f t="shared" si="9"/>
        <v>6655.968</v>
      </c>
      <c r="J19" s="8">
        <f t="shared" si="10"/>
        <v>1663.992</v>
      </c>
      <c r="K19" s="5">
        <f t="shared" si="11"/>
        <v>3697.76</v>
      </c>
    </row>
    <row r="20" customHeight="1" spans="1:11">
      <c r="A20" s="5">
        <v>17</v>
      </c>
      <c r="B20" s="6" t="s">
        <v>44</v>
      </c>
      <c r="C20" s="5" t="s">
        <v>45</v>
      </c>
      <c r="D20" s="5" t="s">
        <v>15</v>
      </c>
      <c r="E20" s="5">
        <v>237.36</v>
      </c>
      <c r="F20" s="5">
        <f t="shared" si="6"/>
        <v>237360</v>
      </c>
      <c r="G20" s="5">
        <f t="shared" si="7"/>
        <v>9494.4</v>
      </c>
      <c r="H20" s="5">
        <f t="shared" si="8"/>
        <v>3323.04</v>
      </c>
      <c r="I20" s="8">
        <f t="shared" si="9"/>
        <v>3417.984</v>
      </c>
      <c r="J20" s="8">
        <f t="shared" si="10"/>
        <v>854.496</v>
      </c>
      <c r="K20" s="5">
        <f t="shared" si="11"/>
        <v>1898.88</v>
      </c>
    </row>
    <row r="21" customHeight="1" spans="1:11">
      <c r="A21" s="5">
        <v>18</v>
      </c>
      <c r="B21" s="6" t="s">
        <v>46</v>
      </c>
      <c r="C21" s="5" t="s">
        <v>47</v>
      </c>
      <c r="D21" s="5" t="s">
        <v>15</v>
      </c>
      <c r="E21" s="5">
        <v>323.5</v>
      </c>
      <c r="F21" s="5">
        <f t="shared" si="6"/>
        <v>323500</v>
      </c>
      <c r="G21" s="5">
        <f t="shared" si="7"/>
        <v>12940</v>
      </c>
      <c r="H21" s="5">
        <f t="shared" si="8"/>
        <v>4529</v>
      </c>
      <c r="I21" s="8">
        <f t="shared" si="9"/>
        <v>4658.4</v>
      </c>
      <c r="J21" s="8">
        <f t="shared" si="10"/>
        <v>1164.6</v>
      </c>
      <c r="K21" s="5">
        <f t="shared" si="11"/>
        <v>2588</v>
      </c>
    </row>
    <row r="22" customHeight="1" spans="1:11">
      <c r="A22" s="5">
        <v>19</v>
      </c>
      <c r="B22" s="6" t="s">
        <v>48</v>
      </c>
      <c r="C22" s="5" t="s">
        <v>49</v>
      </c>
      <c r="D22" s="5" t="s">
        <v>15</v>
      </c>
      <c r="E22" s="5">
        <v>171.47</v>
      </c>
      <c r="F22" s="5">
        <f t="shared" si="6"/>
        <v>171470</v>
      </c>
      <c r="G22" s="5">
        <f t="shared" si="7"/>
        <v>6858.8</v>
      </c>
      <c r="H22" s="5">
        <f t="shared" si="8"/>
        <v>2400.58</v>
      </c>
      <c r="I22" s="8">
        <f t="shared" si="9"/>
        <v>2469.168</v>
      </c>
      <c r="J22" s="8">
        <f t="shared" si="10"/>
        <v>617.292</v>
      </c>
      <c r="K22" s="5">
        <f t="shared" si="11"/>
        <v>1371.76</v>
      </c>
    </row>
    <row r="23" customHeight="1" spans="1:11">
      <c r="A23" s="5">
        <v>20</v>
      </c>
      <c r="B23" s="6" t="s">
        <v>50</v>
      </c>
      <c r="C23" s="5" t="s">
        <v>51</v>
      </c>
      <c r="D23" s="5" t="s">
        <v>15</v>
      </c>
      <c r="E23" s="5">
        <v>177.3</v>
      </c>
      <c r="F23" s="5">
        <f t="shared" si="6"/>
        <v>177300</v>
      </c>
      <c r="G23" s="5">
        <f t="shared" si="7"/>
        <v>7092</v>
      </c>
      <c r="H23" s="5">
        <f t="shared" si="8"/>
        <v>2482.2</v>
      </c>
      <c r="I23" s="8">
        <f t="shared" si="9"/>
        <v>2553.12</v>
      </c>
      <c r="J23" s="8">
        <f t="shared" si="10"/>
        <v>638.28</v>
      </c>
      <c r="K23" s="5">
        <f t="shared" si="11"/>
        <v>1418.4</v>
      </c>
    </row>
    <row r="24" customHeight="1" spans="1:11">
      <c r="A24" s="5">
        <v>21</v>
      </c>
      <c r="B24" s="6" t="s">
        <v>52</v>
      </c>
      <c r="C24" s="5" t="s">
        <v>53</v>
      </c>
      <c r="D24" s="5" t="s">
        <v>15</v>
      </c>
      <c r="E24" s="5">
        <v>114.91</v>
      </c>
      <c r="F24" s="5">
        <f t="shared" si="6"/>
        <v>114910</v>
      </c>
      <c r="G24" s="5">
        <f t="shared" si="7"/>
        <v>4596.4</v>
      </c>
      <c r="H24" s="5">
        <f t="shared" si="8"/>
        <v>1608.74</v>
      </c>
      <c r="I24" s="8">
        <f t="shared" si="9"/>
        <v>1654.704</v>
      </c>
      <c r="J24" s="8">
        <f t="shared" si="10"/>
        <v>413.676</v>
      </c>
      <c r="K24" s="5">
        <f t="shared" si="11"/>
        <v>919.28</v>
      </c>
    </row>
    <row r="25" customHeight="1" spans="1:11">
      <c r="A25" s="5">
        <v>22</v>
      </c>
      <c r="B25" s="6" t="s">
        <v>54</v>
      </c>
      <c r="C25" s="5" t="s">
        <v>55</v>
      </c>
      <c r="D25" s="5" t="s">
        <v>15</v>
      </c>
      <c r="E25" s="5">
        <v>829.78</v>
      </c>
      <c r="F25" s="5">
        <f t="shared" si="6"/>
        <v>829780</v>
      </c>
      <c r="G25" s="5">
        <f t="shared" si="7"/>
        <v>33191.2</v>
      </c>
      <c r="H25" s="5">
        <f t="shared" si="8"/>
        <v>11616.92</v>
      </c>
      <c r="I25" s="8">
        <f t="shared" si="9"/>
        <v>11948.832</v>
      </c>
      <c r="J25" s="8">
        <f t="shared" si="10"/>
        <v>2987.208</v>
      </c>
      <c r="K25" s="5">
        <f t="shared" si="11"/>
        <v>6638.24</v>
      </c>
    </row>
    <row r="26" customHeight="1" spans="1:11">
      <c r="A26" s="5">
        <v>23</v>
      </c>
      <c r="B26" s="6" t="s">
        <v>56</v>
      </c>
      <c r="C26" s="5" t="s">
        <v>57</v>
      </c>
      <c r="D26" s="5" t="s">
        <v>15</v>
      </c>
      <c r="E26" s="5">
        <v>36</v>
      </c>
      <c r="F26" s="5">
        <f t="shared" si="6"/>
        <v>36000</v>
      </c>
      <c r="G26" s="5">
        <f t="shared" si="7"/>
        <v>1440</v>
      </c>
      <c r="H26" s="5">
        <f t="shared" si="8"/>
        <v>504</v>
      </c>
      <c r="I26" s="8">
        <f t="shared" si="9"/>
        <v>518.4</v>
      </c>
      <c r="J26" s="8">
        <f t="shared" si="10"/>
        <v>129.6</v>
      </c>
      <c r="K26" s="5">
        <f t="shared" si="11"/>
        <v>288</v>
      </c>
    </row>
    <row r="27" customHeight="1" spans="1:11">
      <c r="A27" s="5">
        <v>24</v>
      </c>
      <c r="B27" s="6" t="s">
        <v>58</v>
      </c>
      <c r="C27" s="5" t="s">
        <v>59</v>
      </c>
      <c r="D27" s="5" t="s">
        <v>15</v>
      </c>
      <c r="E27" s="5">
        <v>55</v>
      </c>
      <c r="F27" s="5">
        <f t="shared" si="6"/>
        <v>55000</v>
      </c>
      <c r="G27" s="5">
        <f t="shared" si="7"/>
        <v>2200</v>
      </c>
      <c r="H27" s="5">
        <f t="shared" si="8"/>
        <v>770</v>
      </c>
      <c r="I27" s="8">
        <f t="shared" si="9"/>
        <v>792</v>
      </c>
      <c r="J27" s="8">
        <f t="shared" si="10"/>
        <v>198</v>
      </c>
      <c r="K27" s="5">
        <f t="shared" si="11"/>
        <v>440</v>
      </c>
    </row>
    <row r="28" customHeight="1" spans="1:11">
      <c r="A28" s="5">
        <v>25</v>
      </c>
      <c r="B28" s="6" t="s">
        <v>60</v>
      </c>
      <c r="C28" s="5" t="s">
        <v>61</v>
      </c>
      <c r="D28" s="5" t="s">
        <v>15</v>
      </c>
      <c r="E28" s="5">
        <v>209.99</v>
      </c>
      <c r="F28" s="5">
        <f t="shared" si="6"/>
        <v>209990</v>
      </c>
      <c r="G28" s="5">
        <f t="shared" si="7"/>
        <v>8399.6</v>
      </c>
      <c r="H28" s="5">
        <f t="shared" si="8"/>
        <v>2939.86</v>
      </c>
      <c r="I28" s="8">
        <f t="shared" si="9"/>
        <v>3023.856</v>
      </c>
      <c r="J28" s="8">
        <f t="shared" si="10"/>
        <v>755.964</v>
      </c>
      <c r="K28" s="5">
        <f t="shared" si="11"/>
        <v>1679.92</v>
      </c>
    </row>
    <row r="29" customHeight="1" spans="1:11">
      <c r="A29" s="5">
        <v>26</v>
      </c>
      <c r="B29" s="6" t="s">
        <v>62</v>
      </c>
      <c r="C29" s="5" t="s">
        <v>63</v>
      </c>
      <c r="D29" s="5" t="s">
        <v>15</v>
      </c>
      <c r="E29" s="5">
        <v>265.7</v>
      </c>
      <c r="F29" s="5">
        <f t="shared" si="6"/>
        <v>265700</v>
      </c>
      <c r="G29" s="5">
        <f t="shared" si="7"/>
        <v>10628</v>
      </c>
      <c r="H29" s="5">
        <f t="shared" si="8"/>
        <v>3719.8</v>
      </c>
      <c r="I29" s="8">
        <f t="shared" si="9"/>
        <v>3826.08</v>
      </c>
      <c r="J29" s="8">
        <f t="shared" si="10"/>
        <v>956.52</v>
      </c>
      <c r="K29" s="5">
        <f t="shared" si="11"/>
        <v>2125.6</v>
      </c>
    </row>
    <row r="30" customHeight="1" spans="1:11">
      <c r="A30" s="5">
        <v>27</v>
      </c>
      <c r="B30" s="6" t="s">
        <v>64</v>
      </c>
      <c r="C30" s="5" t="s">
        <v>65</v>
      </c>
      <c r="D30" s="5" t="s">
        <v>15</v>
      </c>
      <c r="E30" s="5">
        <v>129.59</v>
      </c>
      <c r="F30" s="5">
        <f t="shared" si="6"/>
        <v>129590</v>
      </c>
      <c r="G30" s="5">
        <f t="shared" si="7"/>
        <v>5183.6</v>
      </c>
      <c r="H30" s="5">
        <f t="shared" si="8"/>
        <v>1814.26</v>
      </c>
      <c r="I30" s="8">
        <f t="shared" si="9"/>
        <v>1866.096</v>
      </c>
      <c r="J30" s="8">
        <f t="shared" si="10"/>
        <v>466.524</v>
      </c>
      <c r="K30" s="5">
        <f t="shared" si="11"/>
        <v>1036.72</v>
      </c>
    </row>
    <row r="31" customHeight="1" spans="1:11">
      <c r="A31" s="5">
        <v>28</v>
      </c>
      <c r="B31" s="6" t="s">
        <v>66</v>
      </c>
      <c r="C31" s="5" t="s">
        <v>67</v>
      </c>
      <c r="D31" s="5" t="s">
        <v>15</v>
      </c>
      <c r="E31" s="5">
        <v>34.27</v>
      </c>
      <c r="F31" s="5">
        <f t="shared" si="6"/>
        <v>34270</v>
      </c>
      <c r="G31" s="5">
        <f t="shared" si="7"/>
        <v>1370.8</v>
      </c>
      <c r="H31" s="5">
        <f t="shared" si="8"/>
        <v>479.78</v>
      </c>
      <c r="I31" s="8">
        <f t="shared" si="9"/>
        <v>493.488</v>
      </c>
      <c r="J31" s="8">
        <f t="shared" si="10"/>
        <v>123.372</v>
      </c>
      <c r="K31" s="5">
        <f t="shared" si="11"/>
        <v>274.16</v>
      </c>
    </row>
    <row r="32" customHeight="1" spans="1:11">
      <c r="A32" s="5">
        <v>29</v>
      </c>
      <c r="B32" s="6" t="s">
        <v>68</v>
      </c>
      <c r="C32" s="5" t="s">
        <v>69</v>
      </c>
      <c r="D32" s="5" t="s">
        <v>15</v>
      </c>
      <c r="E32" s="5">
        <v>766.36</v>
      </c>
      <c r="F32" s="5">
        <f t="shared" si="6"/>
        <v>766360</v>
      </c>
      <c r="G32" s="5">
        <f t="shared" si="7"/>
        <v>30654.4</v>
      </c>
      <c r="H32" s="5">
        <f t="shared" si="8"/>
        <v>10729.04</v>
      </c>
      <c r="I32" s="8">
        <f t="shared" si="9"/>
        <v>11035.584</v>
      </c>
      <c r="J32" s="8">
        <f t="shared" si="10"/>
        <v>2758.896</v>
      </c>
      <c r="K32" s="5">
        <f t="shared" si="11"/>
        <v>6130.88</v>
      </c>
    </row>
    <row r="33" customHeight="1" spans="1:11">
      <c r="A33" s="5">
        <v>30</v>
      </c>
      <c r="B33" s="6" t="s">
        <v>70</v>
      </c>
      <c r="C33" s="5" t="s">
        <v>71</v>
      </c>
      <c r="D33" s="5" t="s">
        <v>15</v>
      </c>
      <c r="E33" s="5">
        <v>1158.7</v>
      </c>
      <c r="F33" s="5">
        <f t="shared" si="6"/>
        <v>1158700</v>
      </c>
      <c r="G33" s="5">
        <f t="shared" si="7"/>
        <v>46348</v>
      </c>
      <c r="H33" s="5">
        <f t="shared" si="8"/>
        <v>16221.8</v>
      </c>
      <c r="I33" s="8">
        <f t="shared" si="9"/>
        <v>16685.28</v>
      </c>
      <c r="J33" s="8">
        <f t="shared" si="10"/>
        <v>4171.32</v>
      </c>
      <c r="K33" s="5">
        <f t="shared" si="11"/>
        <v>9269.6</v>
      </c>
    </row>
    <row r="34" customHeight="1" spans="1:11">
      <c r="A34" s="5">
        <v>31</v>
      </c>
      <c r="B34" s="6" t="s">
        <v>72</v>
      </c>
      <c r="C34" s="5" t="s">
        <v>73</v>
      </c>
      <c r="D34" s="5" t="s">
        <v>15</v>
      </c>
      <c r="E34" s="5">
        <v>153.8</v>
      </c>
      <c r="F34" s="5">
        <f t="shared" si="6"/>
        <v>153800</v>
      </c>
      <c r="G34" s="5">
        <f t="shared" si="7"/>
        <v>6152</v>
      </c>
      <c r="H34" s="5">
        <f t="shared" si="8"/>
        <v>2153.2</v>
      </c>
      <c r="I34" s="8">
        <f t="shared" si="9"/>
        <v>2214.72</v>
      </c>
      <c r="J34" s="8">
        <f t="shared" si="10"/>
        <v>553.68</v>
      </c>
      <c r="K34" s="5">
        <f t="shared" si="11"/>
        <v>1230.4</v>
      </c>
    </row>
    <row r="35" customHeight="1" spans="1:11">
      <c r="A35" s="5">
        <v>32</v>
      </c>
      <c r="B35" s="6" t="s">
        <v>74</v>
      </c>
      <c r="C35" s="5" t="s">
        <v>75</v>
      </c>
      <c r="D35" s="5" t="s">
        <v>15</v>
      </c>
      <c r="E35" s="5">
        <v>488.02</v>
      </c>
      <c r="F35" s="5">
        <f t="shared" si="6"/>
        <v>488020</v>
      </c>
      <c r="G35" s="5">
        <f t="shared" si="7"/>
        <v>19520.8</v>
      </c>
      <c r="H35" s="5">
        <f t="shared" si="8"/>
        <v>6832.28</v>
      </c>
      <c r="I35" s="8">
        <f t="shared" si="9"/>
        <v>7027.488</v>
      </c>
      <c r="J35" s="8">
        <f t="shared" si="10"/>
        <v>1756.872</v>
      </c>
      <c r="K35" s="5">
        <f t="shared" si="11"/>
        <v>3904.16</v>
      </c>
    </row>
    <row r="36" customHeight="1" spans="1:11">
      <c r="A36" s="5">
        <v>33</v>
      </c>
      <c r="B36" s="6" t="s">
        <v>76</v>
      </c>
      <c r="C36" s="5" t="s">
        <v>77</v>
      </c>
      <c r="D36" s="5" t="s">
        <v>15</v>
      </c>
      <c r="E36" s="5">
        <v>425.68</v>
      </c>
      <c r="F36" s="5">
        <f t="shared" si="6"/>
        <v>425680</v>
      </c>
      <c r="G36" s="5">
        <f t="shared" si="7"/>
        <v>17027.2</v>
      </c>
      <c r="H36" s="5">
        <f t="shared" si="8"/>
        <v>5959.52</v>
      </c>
      <c r="I36" s="8">
        <f t="shared" si="9"/>
        <v>6129.792</v>
      </c>
      <c r="J36" s="8">
        <f t="shared" si="10"/>
        <v>1532.448</v>
      </c>
      <c r="K36" s="5">
        <f t="shared" si="11"/>
        <v>3405.44</v>
      </c>
    </row>
    <row r="37" customHeight="1" spans="1:11">
      <c r="A37" s="5">
        <v>34</v>
      </c>
      <c r="B37" s="6" t="s">
        <v>78</v>
      </c>
      <c r="C37" s="5" t="s">
        <v>79</v>
      </c>
      <c r="D37" s="5" t="s">
        <v>15</v>
      </c>
      <c r="E37" s="5">
        <v>254.2</v>
      </c>
      <c r="F37" s="5">
        <f t="shared" si="6"/>
        <v>254200</v>
      </c>
      <c r="G37" s="5">
        <f t="shared" si="7"/>
        <v>10168</v>
      </c>
      <c r="H37" s="5">
        <f t="shared" si="8"/>
        <v>3558.8</v>
      </c>
      <c r="I37" s="8">
        <f t="shared" si="9"/>
        <v>3660.48</v>
      </c>
      <c r="J37" s="8">
        <f t="shared" si="10"/>
        <v>915.12</v>
      </c>
      <c r="K37" s="5">
        <f t="shared" si="11"/>
        <v>2033.6</v>
      </c>
    </row>
    <row r="38" customHeight="1" spans="1:11">
      <c r="A38" s="5">
        <v>35</v>
      </c>
      <c r="B38" s="6" t="s">
        <v>80</v>
      </c>
      <c r="C38" s="5" t="s">
        <v>81</v>
      </c>
      <c r="D38" s="5" t="s">
        <v>15</v>
      </c>
      <c r="E38" s="5">
        <v>455.28</v>
      </c>
      <c r="F38" s="5">
        <f t="shared" si="6"/>
        <v>455280</v>
      </c>
      <c r="G38" s="5">
        <f t="shared" si="7"/>
        <v>18211.2</v>
      </c>
      <c r="H38" s="5">
        <f t="shared" si="8"/>
        <v>6373.92</v>
      </c>
      <c r="I38" s="8">
        <f t="shared" si="9"/>
        <v>6556.032</v>
      </c>
      <c r="J38" s="8">
        <f t="shared" si="10"/>
        <v>1639.008</v>
      </c>
      <c r="K38" s="5">
        <f t="shared" si="11"/>
        <v>3642.24</v>
      </c>
    </row>
    <row r="39" customHeight="1" spans="1:11">
      <c r="A39" s="5">
        <v>36</v>
      </c>
      <c r="B39" s="6" t="s">
        <v>82</v>
      </c>
      <c r="C39" s="5" t="s">
        <v>83</v>
      </c>
      <c r="D39" s="5" t="s">
        <v>15</v>
      </c>
      <c r="E39" s="5">
        <v>816.5</v>
      </c>
      <c r="F39" s="5">
        <f t="shared" si="6"/>
        <v>816500</v>
      </c>
      <c r="G39" s="5">
        <f t="shared" si="7"/>
        <v>32660</v>
      </c>
      <c r="H39" s="5">
        <f t="shared" si="8"/>
        <v>11431</v>
      </c>
      <c r="I39" s="8">
        <f t="shared" si="9"/>
        <v>11757.6</v>
      </c>
      <c r="J39" s="8">
        <f t="shared" si="10"/>
        <v>2939.4</v>
      </c>
      <c r="K39" s="5">
        <f t="shared" si="11"/>
        <v>6532</v>
      </c>
    </row>
    <row r="40" customHeight="1" spans="1:11">
      <c r="A40" s="5">
        <v>37</v>
      </c>
      <c r="B40" s="6" t="s">
        <v>84</v>
      </c>
      <c r="C40" s="5" t="s">
        <v>85</v>
      </c>
      <c r="D40" s="5" t="s">
        <v>15</v>
      </c>
      <c r="E40" s="5">
        <v>91.2</v>
      </c>
      <c r="F40" s="5">
        <f t="shared" si="6"/>
        <v>91200</v>
      </c>
      <c r="G40" s="5">
        <f t="shared" si="7"/>
        <v>3648</v>
      </c>
      <c r="H40" s="5">
        <f t="shared" si="8"/>
        <v>1276.8</v>
      </c>
      <c r="I40" s="8">
        <f t="shared" si="9"/>
        <v>1313.28</v>
      </c>
      <c r="J40" s="8">
        <f t="shared" si="10"/>
        <v>328.32</v>
      </c>
      <c r="K40" s="5">
        <f t="shared" si="11"/>
        <v>729.6</v>
      </c>
    </row>
    <row r="41" customHeight="1" spans="1:11">
      <c r="A41" s="5">
        <v>38</v>
      </c>
      <c r="B41" s="6" t="s">
        <v>86</v>
      </c>
      <c r="C41" s="5" t="s">
        <v>87</v>
      </c>
      <c r="D41" s="5" t="s">
        <v>15</v>
      </c>
      <c r="E41" s="5">
        <v>139.5</v>
      </c>
      <c r="F41" s="5">
        <f t="shared" si="6"/>
        <v>139500</v>
      </c>
      <c r="G41" s="5">
        <f t="shared" si="7"/>
        <v>5580</v>
      </c>
      <c r="H41" s="5">
        <f t="shared" si="8"/>
        <v>1953</v>
      </c>
      <c r="I41" s="8">
        <f t="shared" si="9"/>
        <v>2008.8</v>
      </c>
      <c r="J41" s="8">
        <f t="shared" si="10"/>
        <v>502.2</v>
      </c>
      <c r="K41" s="5">
        <f t="shared" si="11"/>
        <v>1116</v>
      </c>
    </row>
    <row r="42" customHeight="1" spans="1:11">
      <c r="A42" s="5">
        <v>39</v>
      </c>
      <c r="B42" s="6" t="s">
        <v>88</v>
      </c>
      <c r="C42" s="5" t="s">
        <v>89</v>
      </c>
      <c r="D42" s="5" t="s">
        <v>15</v>
      </c>
      <c r="E42" s="5">
        <v>283.3</v>
      </c>
      <c r="F42" s="5">
        <f t="shared" si="6"/>
        <v>283300</v>
      </c>
      <c r="G42" s="5">
        <f t="shared" si="7"/>
        <v>11332</v>
      </c>
      <c r="H42" s="5">
        <f t="shared" si="8"/>
        <v>3966.2</v>
      </c>
      <c r="I42" s="8">
        <f t="shared" si="9"/>
        <v>4079.52</v>
      </c>
      <c r="J42" s="8">
        <f t="shared" si="10"/>
        <v>1019.88</v>
      </c>
      <c r="K42" s="5">
        <f t="shared" si="11"/>
        <v>2266.4</v>
      </c>
    </row>
    <row r="43" customHeight="1" spans="1:11">
      <c r="A43" s="5">
        <v>40</v>
      </c>
      <c r="B43" s="6" t="s">
        <v>90</v>
      </c>
      <c r="C43" s="5" t="s">
        <v>91</v>
      </c>
      <c r="D43" s="5" t="s">
        <v>15</v>
      </c>
      <c r="E43" s="5">
        <v>148.61</v>
      </c>
      <c r="F43" s="5">
        <f t="shared" si="6"/>
        <v>148610</v>
      </c>
      <c r="G43" s="5">
        <f t="shared" si="7"/>
        <v>5944.4</v>
      </c>
      <c r="H43" s="5">
        <f t="shared" si="8"/>
        <v>2080.54</v>
      </c>
      <c r="I43" s="8">
        <f t="shared" si="9"/>
        <v>2139.984</v>
      </c>
      <c r="J43" s="8">
        <f t="shared" si="10"/>
        <v>534.996</v>
      </c>
      <c r="K43" s="5">
        <f t="shared" si="11"/>
        <v>1188.88</v>
      </c>
    </row>
    <row r="44" customHeight="1" spans="1:11">
      <c r="A44" s="5">
        <v>41</v>
      </c>
      <c r="B44" s="6" t="s">
        <v>92</v>
      </c>
      <c r="C44" s="5" t="s">
        <v>93</v>
      </c>
      <c r="D44" s="5" t="s">
        <v>15</v>
      </c>
      <c r="E44" s="5">
        <v>108.1</v>
      </c>
      <c r="F44" s="5">
        <f t="shared" si="6"/>
        <v>108100</v>
      </c>
      <c r="G44" s="5">
        <f t="shared" si="7"/>
        <v>4324</v>
      </c>
      <c r="H44" s="5">
        <f t="shared" si="8"/>
        <v>1513.4</v>
      </c>
      <c r="I44" s="8">
        <f t="shared" si="9"/>
        <v>1556.64</v>
      </c>
      <c r="J44" s="8">
        <f t="shared" si="10"/>
        <v>389.16</v>
      </c>
      <c r="K44" s="5">
        <f t="shared" si="11"/>
        <v>864.8</v>
      </c>
    </row>
    <row r="45" customHeight="1" spans="1:11">
      <c r="A45" s="5">
        <v>42</v>
      </c>
      <c r="B45" s="6" t="s">
        <v>94</v>
      </c>
      <c r="C45" s="5" t="s">
        <v>95</v>
      </c>
      <c r="D45" s="5" t="s">
        <v>15</v>
      </c>
      <c r="E45" s="5">
        <v>96.9</v>
      </c>
      <c r="F45" s="5">
        <f t="shared" si="6"/>
        <v>96900</v>
      </c>
      <c r="G45" s="5">
        <f t="shared" si="7"/>
        <v>3876</v>
      </c>
      <c r="H45" s="5">
        <f t="shared" si="8"/>
        <v>1356.6</v>
      </c>
      <c r="I45" s="8">
        <f t="shared" si="9"/>
        <v>1395.36</v>
      </c>
      <c r="J45" s="8">
        <f t="shared" si="10"/>
        <v>348.84</v>
      </c>
      <c r="K45" s="5">
        <f t="shared" si="11"/>
        <v>775.2</v>
      </c>
    </row>
    <row r="46" customHeight="1" spans="1:11">
      <c r="A46" s="5">
        <v>43</v>
      </c>
      <c r="B46" s="6" t="s">
        <v>96</v>
      </c>
      <c r="C46" s="5" t="s">
        <v>97</v>
      </c>
      <c r="D46" s="5" t="s">
        <v>15</v>
      </c>
      <c r="E46" s="5">
        <v>364.33</v>
      </c>
      <c r="F46" s="5">
        <f t="shared" si="6"/>
        <v>364330</v>
      </c>
      <c r="G46" s="5">
        <f t="shared" si="7"/>
        <v>14573.2</v>
      </c>
      <c r="H46" s="5">
        <f t="shared" si="8"/>
        <v>5100.62</v>
      </c>
      <c r="I46" s="8">
        <f t="shared" si="9"/>
        <v>5246.352</v>
      </c>
      <c r="J46" s="8">
        <f t="shared" si="10"/>
        <v>1311.588</v>
      </c>
      <c r="K46" s="5">
        <f t="shared" si="11"/>
        <v>2914.64</v>
      </c>
    </row>
    <row r="47" customHeight="1" spans="1:11">
      <c r="A47" s="5">
        <v>44</v>
      </c>
      <c r="B47" s="6" t="s">
        <v>98</v>
      </c>
      <c r="C47" s="5" t="s">
        <v>99</v>
      </c>
      <c r="D47" s="5" t="s">
        <v>15</v>
      </c>
      <c r="E47" s="5">
        <v>235.2</v>
      </c>
      <c r="F47" s="5">
        <f t="shared" ref="F47:F78" si="12">E47*1000</f>
        <v>235200</v>
      </c>
      <c r="G47" s="5">
        <f t="shared" ref="G47:G78" si="13">E47*40</f>
        <v>9408</v>
      </c>
      <c r="H47" s="5">
        <f t="shared" ref="H47:H78" si="14">G47*0.35</f>
        <v>3292.8</v>
      </c>
      <c r="I47" s="8">
        <f t="shared" ref="I47:I78" si="15">G47*0.36</f>
        <v>3386.88</v>
      </c>
      <c r="J47" s="8">
        <f t="shared" ref="J47:J78" si="16">G47*0.09</f>
        <v>846.72</v>
      </c>
      <c r="K47" s="5">
        <f t="shared" ref="K47:K78" si="17">G47*0.2</f>
        <v>1881.6</v>
      </c>
    </row>
    <row r="48" customHeight="1" spans="1:11">
      <c r="A48" s="5">
        <v>45</v>
      </c>
      <c r="B48" s="6" t="s">
        <v>100</v>
      </c>
      <c r="C48" s="5" t="s">
        <v>101</v>
      </c>
      <c r="D48" s="5" t="s">
        <v>15</v>
      </c>
      <c r="E48" s="5">
        <v>343.82</v>
      </c>
      <c r="F48" s="5">
        <f t="shared" si="12"/>
        <v>343820</v>
      </c>
      <c r="G48" s="5">
        <f t="shared" si="13"/>
        <v>13752.8</v>
      </c>
      <c r="H48" s="5">
        <f t="shared" si="14"/>
        <v>4813.48</v>
      </c>
      <c r="I48" s="8">
        <f t="shared" si="15"/>
        <v>4951.008</v>
      </c>
      <c r="J48" s="8">
        <f t="shared" si="16"/>
        <v>1237.752</v>
      </c>
      <c r="K48" s="5">
        <f t="shared" si="17"/>
        <v>2750.56</v>
      </c>
    </row>
    <row r="49" customHeight="1" spans="1:11">
      <c r="A49" s="5">
        <v>46</v>
      </c>
      <c r="B49" s="6" t="s">
        <v>102</v>
      </c>
      <c r="C49" s="5" t="s">
        <v>103</v>
      </c>
      <c r="D49" s="5" t="s">
        <v>15</v>
      </c>
      <c r="E49" s="5">
        <v>94.02</v>
      </c>
      <c r="F49" s="5">
        <f t="shared" si="12"/>
        <v>94020</v>
      </c>
      <c r="G49" s="5">
        <f t="shared" si="13"/>
        <v>3760.8</v>
      </c>
      <c r="H49" s="5">
        <f t="shared" si="14"/>
        <v>1316.28</v>
      </c>
      <c r="I49" s="8">
        <f t="shared" si="15"/>
        <v>1353.888</v>
      </c>
      <c r="J49" s="8">
        <f t="shared" si="16"/>
        <v>338.472</v>
      </c>
      <c r="K49" s="5">
        <f t="shared" si="17"/>
        <v>752.16</v>
      </c>
    </row>
    <row r="50" customHeight="1" spans="1:11">
      <c r="A50" s="5">
        <v>47</v>
      </c>
      <c r="B50" s="6" t="s">
        <v>104</v>
      </c>
      <c r="C50" s="5" t="s">
        <v>105</v>
      </c>
      <c r="D50" s="5" t="s">
        <v>15</v>
      </c>
      <c r="E50" s="5">
        <v>70.2</v>
      </c>
      <c r="F50" s="5">
        <f t="shared" si="12"/>
        <v>70200</v>
      </c>
      <c r="G50" s="5">
        <f t="shared" si="13"/>
        <v>2808</v>
      </c>
      <c r="H50" s="5">
        <f t="shared" si="14"/>
        <v>982.8</v>
      </c>
      <c r="I50" s="8">
        <f t="shared" si="15"/>
        <v>1010.88</v>
      </c>
      <c r="J50" s="8">
        <f t="shared" si="16"/>
        <v>252.72</v>
      </c>
      <c r="K50" s="5">
        <f t="shared" si="17"/>
        <v>561.6</v>
      </c>
    </row>
    <row r="51" customHeight="1" spans="1:11">
      <c r="A51" s="5">
        <v>48</v>
      </c>
      <c r="B51" s="6" t="s">
        <v>106</v>
      </c>
      <c r="C51" s="5" t="s">
        <v>107</v>
      </c>
      <c r="D51" s="5" t="s">
        <v>15</v>
      </c>
      <c r="E51" s="5">
        <v>87.52</v>
      </c>
      <c r="F51" s="5">
        <f t="shared" si="12"/>
        <v>87520</v>
      </c>
      <c r="G51" s="5">
        <f t="shared" si="13"/>
        <v>3500.8</v>
      </c>
      <c r="H51" s="5">
        <f t="shared" si="14"/>
        <v>1225.28</v>
      </c>
      <c r="I51" s="8">
        <f t="shared" si="15"/>
        <v>1260.288</v>
      </c>
      <c r="J51" s="8">
        <f t="shared" si="16"/>
        <v>315.072</v>
      </c>
      <c r="K51" s="5">
        <f t="shared" si="17"/>
        <v>700.16</v>
      </c>
    </row>
    <row r="52" customHeight="1" spans="1:11">
      <c r="A52" s="5">
        <v>49</v>
      </c>
      <c r="B52" s="6" t="s">
        <v>108</v>
      </c>
      <c r="C52" s="5" t="s">
        <v>109</v>
      </c>
      <c r="D52" s="5" t="s">
        <v>15</v>
      </c>
      <c r="E52" s="5">
        <v>172.1</v>
      </c>
      <c r="F52" s="5">
        <f t="shared" si="12"/>
        <v>172100</v>
      </c>
      <c r="G52" s="5">
        <f t="shared" si="13"/>
        <v>6884</v>
      </c>
      <c r="H52" s="5">
        <f t="shared" si="14"/>
        <v>2409.4</v>
      </c>
      <c r="I52" s="8">
        <f t="shared" si="15"/>
        <v>2478.24</v>
      </c>
      <c r="J52" s="8">
        <f t="shared" si="16"/>
        <v>619.56</v>
      </c>
      <c r="K52" s="5">
        <f t="shared" si="17"/>
        <v>1376.8</v>
      </c>
    </row>
    <row r="53" customHeight="1" spans="1:11">
      <c r="A53" s="5">
        <v>50</v>
      </c>
      <c r="B53" s="6" t="s">
        <v>110</v>
      </c>
      <c r="C53" s="5" t="s">
        <v>111</v>
      </c>
      <c r="D53" s="5" t="s">
        <v>15</v>
      </c>
      <c r="E53" s="5">
        <v>61.7</v>
      </c>
      <c r="F53" s="5">
        <f t="shared" si="12"/>
        <v>61700</v>
      </c>
      <c r="G53" s="5">
        <f t="shared" si="13"/>
        <v>2468</v>
      </c>
      <c r="H53" s="5">
        <f t="shared" si="14"/>
        <v>863.8</v>
      </c>
      <c r="I53" s="8">
        <f t="shared" si="15"/>
        <v>888.48</v>
      </c>
      <c r="J53" s="8">
        <f t="shared" si="16"/>
        <v>222.12</v>
      </c>
      <c r="K53" s="5">
        <f t="shared" si="17"/>
        <v>493.6</v>
      </c>
    </row>
    <row r="54" customHeight="1" spans="1:11">
      <c r="A54" s="5">
        <v>51</v>
      </c>
      <c r="B54" s="6" t="s">
        <v>112</v>
      </c>
      <c r="C54" s="5" t="s">
        <v>113</v>
      </c>
      <c r="D54" s="5" t="s">
        <v>15</v>
      </c>
      <c r="E54" s="5">
        <v>263.1</v>
      </c>
      <c r="F54" s="5">
        <f t="shared" si="12"/>
        <v>263100</v>
      </c>
      <c r="G54" s="5">
        <f t="shared" si="13"/>
        <v>10524</v>
      </c>
      <c r="H54" s="5">
        <f t="shared" si="14"/>
        <v>3683.4</v>
      </c>
      <c r="I54" s="8">
        <f t="shared" si="15"/>
        <v>3788.64</v>
      </c>
      <c r="J54" s="8">
        <f t="shared" si="16"/>
        <v>947.16</v>
      </c>
      <c r="K54" s="5">
        <f t="shared" si="17"/>
        <v>2104.8</v>
      </c>
    </row>
    <row r="55" customHeight="1" spans="1:11">
      <c r="A55" s="5">
        <v>52</v>
      </c>
      <c r="B55" s="6" t="s">
        <v>114</v>
      </c>
      <c r="C55" s="5" t="s">
        <v>115</v>
      </c>
      <c r="D55" s="5" t="s">
        <v>15</v>
      </c>
      <c r="E55" s="5">
        <v>408.1</v>
      </c>
      <c r="F55" s="5">
        <f t="shared" si="12"/>
        <v>408100</v>
      </c>
      <c r="G55" s="5">
        <f t="shared" si="13"/>
        <v>16324</v>
      </c>
      <c r="H55" s="5">
        <f t="shared" si="14"/>
        <v>5713.4</v>
      </c>
      <c r="I55" s="8">
        <f t="shared" si="15"/>
        <v>5876.64</v>
      </c>
      <c r="J55" s="8">
        <f t="shared" si="16"/>
        <v>1469.16</v>
      </c>
      <c r="K55" s="5">
        <f t="shared" si="17"/>
        <v>3264.8</v>
      </c>
    </row>
    <row r="56" customHeight="1" spans="1:11">
      <c r="A56" s="5">
        <v>53</v>
      </c>
      <c r="B56" s="6" t="s">
        <v>116</v>
      </c>
      <c r="C56" s="5" t="s">
        <v>117</v>
      </c>
      <c r="D56" s="5" t="s">
        <v>15</v>
      </c>
      <c r="E56" s="5">
        <v>1106.2</v>
      </c>
      <c r="F56" s="5">
        <f t="shared" si="12"/>
        <v>1106200</v>
      </c>
      <c r="G56" s="5">
        <f t="shared" si="13"/>
        <v>44248</v>
      </c>
      <c r="H56" s="5">
        <f t="shared" si="14"/>
        <v>15486.8</v>
      </c>
      <c r="I56" s="8">
        <f t="shared" si="15"/>
        <v>15929.28</v>
      </c>
      <c r="J56" s="8">
        <f t="shared" si="16"/>
        <v>3982.32</v>
      </c>
      <c r="K56" s="5">
        <f t="shared" si="17"/>
        <v>8849.6</v>
      </c>
    </row>
    <row r="57" customHeight="1" spans="1:11">
      <c r="A57" s="5">
        <v>54</v>
      </c>
      <c r="B57" s="6" t="s">
        <v>118</v>
      </c>
      <c r="C57" s="5" t="s">
        <v>119</v>
      </c>
      <c r="D57" s="5" t="s">
        <v>15</v>
      </c>
      <c r="E57" s="5">
        <v>210.82</v>
      </c>
      <c r="F57" s="5">
        <f t="shared" si="12"/>
        <v>210820</v>
      </c>
      <c r="G57" s="5">
        <f t="shared" si="13"/>
        <v>8432.8</v>
      </c>
      <c r="H57" s="5">
        <f t="shared" si="14"/>
        <v>2951.48</v>
      </c>
      <c r="I57" s="8">
        <f t="shared" si="15"/>
        <v>3035.808</v>
      </c>
      <c r="J57" s="8">
        <f t="shared" si="16"/>
        <v>758.952</v>
      </c>
      <c r="K57" s="5">
        <f t="shared" si="17"/>
        <v>1686.56</v>
      </c>
    </row>
    <row r="58" customHeight="1" spans="1:11">
      <c r="A58" s="5">
        <v>55</v>
      </c>
      <c r="B58" s="6" t="s">
        <v>120</v>
      </c>
      <c r="C58" s="5" t="s">
        <v>121</v>
      </c>
      <c r="D58" s="5" t="s">
        <v>15</v>
      </c>
      <c r="E58" s="5">
        <v>335.15</v>
      </c>
      <c r="F58" s="5">
        <f t="shared" si="12"/>
        <v>335150</v>
      </c>
      <c r="G58" s="5">
        <f t="shared" si="13"/>
        <v>13406</v>
      </c>
      <c r="H58" s="5">
        <f t="shared" si="14"/>
        <v>4692.1</v>
      </c>
      <c r="I58" s="8">
        <f t="shared" si="15"/>
        <v>4826.16</v>
      </c>
      <c r="J58" s="8">
        <f t="shared" si="16"/>
        <v>1206.54</v>
      </c>
      <c r="K58" s="5">
        <f t="shared" si="17"/>
        <v>2681.2</v>
      </c>
    </row>
    <row r="59" customHeight="1" spans="1:11">
      <c r="A59" s="5">
        <v>56</v>
      </c>
      <c r="B59" s="6" t="s">
        <v>122</v>
      </c>
      <c r="C59" s="5" t="s">
        <v>123</v>
      </c>
      <c r="D59" s="5" t="s">
        <v>15</v>
      </c>
      <c r="E59" s="5">
        <v>259.7</v>
      </c>
      <c r="F59" s="5">
        <f t="shared" si="12"/>
        <v>259700</v>
      </c>
      <c r="G59" s="5">
        <f t="shared" si="13"/>
        <v>10388</v>
      </c>
      <c r="H59" s="5">
        <f t="shared" si="14"/>
        <v>3635.8</v>
      </c>
      <c r="I59" s="8">
        <f t="shared" si="15"/>
        <v>3739.68</v>
      </c>
      <c r="J59" s="8">
        <f t="shared" si="16"/>
        <v>934.92</v>
      </c>
      <c r="K59" s="5">
        <f t="shared" si="17"/>
        <v>2077.6</v>
      </c>
    </row>
    <row r="60" customHeight="1" spans="1:11">
      <c r="A60" s="5">
        <v>57</v>
      </c>
      <c r="B60" s="6" t="s">
        <v>124</v>
      </c>
      <c r="C60" s="5" t="s">
        <v>125</v>
      </c>
      <c r="D60" s="5" t="s">
        <v>15</v>
      </c>
      <c r="E60" s="5">
        <v>193.3</v>
      </c>
      <c r="F60" s="5">
        <f t="shared" si="12"/>
        <v>193300</v>
      </c>
      <c r="G60" s="5">
        <f t="shared" si="13"/>
        <v>7732</v>
      </c>
      <c r="H60" s="5">
        <f t="shared" si="14"/>
        <v>2706.2</v>
      </c>
      <c r="I60" s="8">
        <f t="shared" si="15"/>
        <v>2783.52</v>
      </c>
      <c r="J60" s="8">
        <f t="shared" si="16"/>
        <v>695.88</v>
      </c>
      <c r="K60" s="5">
        <f t="shared" si="17"/>
        <v>1546.4</v>
      </c>
    </row>
    <row r="61" customHeight="1" spans="1:11">
      <c r="A61" s="5">
        <v>58</v>
      </c>
      <c r="B61" s="6" t="s">
        <v>126</v>
      </c>
      <c r="C61" s="5" t="s">
        <v>127</v>
      </c>
      <c r="D61" s="5" t="s">
        <v>15</v>
      </c>
      <c r="E61" s="5">
        <v>1069.1</v>
      </c>
      <c r="F61" s="5">
        <f t="shared" si="12"/>
        <v>1069100</v>
      </c>
      <c r="G61" s="5">
        <f t="shared" si="13"/>
        <v>42764</v>
      </c>
      <c r="H61" s="5">
        <f t="shared" si="14"/>
        <v>14967.4</v>
      </c>
      <c r="I61" s="8">
        <f t="shared" si="15"/>
        <v>15395.04</v>
      </c>
      <c r="J61" s="8">
        <f t="shared" si="16"/>
        <v>3848.76</v>
      </c>
      <c r="K61" s="5">
        <f t="shared" si="17"/>
        <v>8552.8</v>
      </c>
    </row>
    <row r="62" customHeight="1" spans="1:11">
      <c r="A62" s="5">
        <v>59</v>
      </c>
      <c r="B62" s="6" t="s">
        <v>128</v>
      </c>
      <c r="C62" s="5" t="s">
        <v>129</v>
      </c>
      <c r="D62" s="5" t="s">
        <v>15</v>
      </c>
      <c r="E62" s="5">
        <v>629.22</v>
      </c>
      <c r="F62" s="5">
        <f t="shared" si="12"/>
        <v>629220</v>
      </c>
      <c r="G62" s="5">
        <f t="shared" si="13"/>
        <v>25168.8</v>
      </c>
      <c r="H62" s="5">
        <f t="shared" si="14"/>
        <v>8809.08</v>
      </c>
      <c r="I62" s="8">
        <f t="shared" si="15"/>
        <v>9060.768</v>
      </c>
      <c r="J62" s="8">
        <f t="shared" si="16"/>
        <v>2265.192</v>
      </c>
      <c r="K62" s="5">
        <f t="shared" si="17"/>
        <v>5033.76</v>
      </c>
    </row>
    <row r="63" customHeight="1" spans="1:11">
      <c r="A63" s="5">
        <v>60</v>
      </c>
      <c r="B63" s="6" t="s">
        <v>130</v>
      </c>
      <c r="C63" s="5" t="s">
        <v>131</v>
      </c>
      <c r="D63" s="5" t="s">
        <v>15</v>
      </c>
      <c r="E63" s="5">
        <v>102.6</v>
      </c>
      <c r="F63" s="5">
        <f t="shared" si="12"/>
        <v>102600</v>
      </c>
      <c r="G63" s="5">
        <f t="shared" si="13"/>
        <v>4104</v>
      </c>
      <c r="H63" s="5">
        <f t="shared" si="14"/>
        <v>1436.4</v>
      </c>
      <c r="I63" s="8">
        <f t="shared" si="15"/>
        <v>1477.44</v>
      </c>
      <c r="J63" s="8">
        <f t="shared" si="16"/>
        <v>369.36</v>
      </c>
      <c r="K63" s="5">
        <f t="shared" si="17"/>
        <v>820.8</v>
      </c>
    </row>
    <row r="64" customHeight="1" spans="1:11">
      <c r="A64" s="5">
        <v>61</v>
      </c>
      <c r="B64" s="6" t="s">
        <v>132</v>
      </c>
      <c r="C64" s="5" t="s">
        <v>133</v>
      </c>
      <c r="D64" s="5" t="s">
        <v>15</v>
      </c>
      <c r="E64" s="5">
        <v>198.5</v>
      </c>
      <c r="F64" s="5">
        <f t="shared" si="12"/>
        <v>198500</v>
      </c>
      <c r="G64" s="5">
        <f t="shared" si="13"/>
        <v>7940</v>
      </c>
      <c r="H64" s="5">
        <f t="shared" si="14"/>
        <v>2779</v>
      </c>
      <c r="I64" s="8">
        <f t="shared" si="15"/>
        <v>2858.4</v>
      </c>
      <c r="J64" s="8">
        <f t="shared" si="16"/>
        <v>714.6</v>
      </c>
      <c r="K64" s="5">
        <f t="shared" si="17"/>
        <v>1588</v>
      </c>
    </row>
    <row r="65" customHeight="1" spans="1:11">
      <c r="A65" s="5">
        <v>62</v>
      </c>
      <c r="B65" s="6" t="s">
        <v>134</v>
      </c>
      <c r="C65" s="5" t="s">
        <v>135</v>
      </c>
      <c r="D65" s="5" t="s">
        <v>15</v>
      </c>
      <c r="E65" s="5">
        <v>646.08</v>
      </c>
      <c r="F65" s="5">
        <f t="shared" si="12"/>
        <v>646080</v>
      </c>
      <c r="G65" s="5">
        <f t="shared" si="13"/>
        <v>25843.2</v>
      </c>
      <c r="H65" s="5">
        <f t="shared" si="14"/>
        <v>9045.12</v>
      </c>
      <c r="I65" s="8">
        <f t="shared" si="15"/>
        <v>9303.552</v>
      </c>
      <c r="J65" s="8">
        <f t="shared" si="16"/>
        <v>2325.888</v>
      </c>
      <c r="K65" s="5">
        <f t="shared" si="17"/>
        <v>5168.64</v>
      </c>
    </row>
    <row r="66" customHeight="1" spans="1:11">
      <c r="A66" s="5">
        <v>63</v>
      </c>
      <c r="B66" s="6" t="s">
        <v>136</v>
      </c>
      <c r="C66" s="5" t="s">
        <v>137</v>
      </c>
      <c r="D66" s="5" t="s">
        <v>15</v>
      </c>
      <c r="E66" s="5">
        <v>399.6</v>
      </c>
      <c r="F66" s="5">
        <f t="shared" si="12"/>
        <v>399600</v>
      </c>
      <c r="G66" s="5">
        <f t="shared" si="13"/>
        <v>15984</v>
      </c>
      <c r="H66" s="5">
        <f t="shared" si="14"/>
        <v>5594.4</v>
      </c>
      <c r="I66" s="8">
        <f t="shared" si="15"/>
        <v>5754.24</v>
      </c>
      <c r="J66" s="8">
        <f t="shared" si="16"/>
        <v>1438.56</v>
      </c>
      <c r="K66" s="5">
        <f t="shared" si="17"/>
        <v>3196.8</v>
      </c>
    </row>
    <row r="67" customHeight="1" spans="1:11">
      <c r="A67" s="5">
        <v>64</v>
      </c>
      <c r="B67" s="6" t="s">
        <v>138</v>
      </c>
      <c r="C67" s="5" t="s">
        <v>139</v>
      </c>
      <c r="D67" s="5" t="s">
        <v>15</v>
      </c>
      <c r="E67" s="5">
        <v>39.53</v>
      </c>
      <c r="F67" s="5">
        <f t="shared" si="12"/>
        <v>39530</v>
      </c>
      <c r="G67" s="5">
        <f t="shared" si="13"/>
        <v>1581.2</v>
      </c>
      <c r="H67" s="5">
        <f t="shared" si="14"/>
        <v>553.42</v>
      </c>
      <c r="I67" s="8">
        <f t="shared" si="15"/>
        <v>569.232</v>
      </c>
      <c r="J67" s="8">
        <f t="shared" si="16"/>
        <v>142.308</v>
      </c>
      <c r="K67" s="5">
        <f t="shared" si="17"/>
        <v>316.24</v>
      </c>
    </row>
    <row r="68" customHeight="1" spans="1:11">
      <c r="A68" s="5">
        <v>65</v>
      </c>
      <c r="B68" s="6" t="s">
        <v>140</v>
      </c>
      <c r="C68" s="5" t="s">
        <v>141</v>
      </c>
      <c r="D68" s="5" t="s">
        <v>15</v>
      </c>
      <c r="E68" s="5">
        <v>461.2</v>
      </c>
      <c r="F68" s="5">
        <f t="shared" si="12"/>
        <v>461200</v>
      </c>
      <c r="G68" s="5">
        <f t="shared" si="13"/>
        <v>18448</v>
      </c>
      <c r="H68" s="5">
        <f t="shared" si="14"/>
        <v>6456.8</v>
      </c>
      <c r="I68" s="8">
        <f t="shared" si="15"/>
        <v>6641.28</v>
      </c>
      <c r="J68" s="8">
        <f t="shared" si="16"/>
        <v>1660.32</v>
      </c>
      <c r="K68" s="5">
        <f t="shared" si="17"/>
        <v>3689.6</v>
      </c>
    </row>
    <row r="69" customHeight="1" spans="1:11">
      <c r="A69" s="5">
        <v>66</v>
      </c>
      <c r="B69" s="6" t="s">
        <v>142</v>
      </c>
      <c r="C69" s="5" t="s">
        <v>143</v>
      </c>
      <c r="D69" s="5" t="s">
        <v>15</v>
      </c>
      <c r="E69" s="5">
        <v>131.7</v>
      </c>
      <c r="F69" s="5">
        <f t="shared" si="12"/>
        <v>131700</v>
      </c>
      <c r="G69" s="5">
        <f t="shared" si="13"/>
        <v>5268</v>
      </c>
      <c r="H69" s="5">
        <f t="shared" si="14"/>
        <v>1843.8</v>
      </c>
      <c r="I69" s="8">
        <f t="shared" si="15"/>
        <v>1896.48</v>
      </c>
      <c r="J69" s="8">
        <f t="shared" si="16"/>
        <v>474.12</v>
      </c>
      <c r="K69" s="5">
        <f t="shared" si="17"/>
        <v>1053.6</v>
      </c>
    </row>
    <row r="70" customHeight="1" spans="1:11">
      <c r="A70" s="5">
        <v>67</v>
      </c>
      <c r="B70" s="6" t="s">
        <v>134</v>
      </c>
      <c r="C70" s="5" t="s">
        <v>135</v>
      </c>
      <c r="D70" s="5" t="s">
        <v>15</v>
      </c>
      <c r="E70" s="5">
        <v>2.9</v>
      </c>
      <c r="F70" s="5">
        <f t="shared" si="12"/>
        <v>2900</v>
      </c>
      <c r="G70" s="5">
        <f t="shared" si="13"/>
        <v>116</v>
      </c>
      <c r="H70" s="5">
        <f t="shared" si="14"/>
        <v>40.6</v>
      </c>
      <c r="I70" s="8">
        <f t="shared" si="15"/>
        <v>41.76</v>
      </c>
      <c r="J70" s="8">
        <f t="shared" si="16"/>
        <v>10.44</v>
      </c>
      <c r="K70" s="5">
        <f t="shared" si="17"/>
        <v>23.2</v>
      </c>
    </row>
    <row r="71" customHeight="1" spans="1:11">
      <c r="A71" s="5">
        <v>68</v>
      </c>
      <c r="B71" s="6" t="s">
        <v>144</v>
      </c>
      <c r="C71" s="5" t="s">
        <v>145</v>
      </c>
      <c r="D71" s="5" t="s">
        <v>15</v>
      </c>
      <c r="E71" s="5">
        <v>314.66</v>
      </c>
      <c r="F71" s="5">
        <f t="shared" si="12"/>
        <v>314660</v>
      </c>
      <c r="G71" s="5">
        <f t="shared" si="13"/>
        <v>12586.4</v>
      </c>
      <c r="H71" s="5">
        <f t="shared" si="14"/>
        <v>4405.24</v>
      </c>
      <c r="I71" s="8">
        <f t="shared" si="15"/>
        <v>4531.104</v>
      </c>
      <c r="J71" s="8">
        <f t="shared" si="16"/>
        <v>1132.776</v>
      </c>
      <c r="K71" s="5">
        <f t="shared" si="17"/>
        <v>2517.28</v>
      </c>
    </row>
    <row r="72" customHeight="1" spans="1:11">
      <c r="A72" s="5">
        <v>69</v>
      </c>
      <c r="B72" s="6" t="s">
        <v>146</v>
      </c>
      <c r="C72" s="5" t="s">
        <v>107</v>
      </c>
      <c r="D72" s="5" t="s">
        <v>15</v>
      </c>
      <c r="E72" s="5">
        <v>69</v>
      </c>
      <c r="F72" s="5">
        <f t="shared" si="12"/>
        <v>69000</v>
      </c>
      <c r="G72" s="5">
        <f t="shared" si="13"/>
        <v>2760</v>
      </c>
      <c r="H72" s="5">
        <f t="shared" si="14"/>
        <v>966</v>
      </c>
      <c r="I72" s="8">
        <f t="shared" si="15"/>
        <v>993.6</v>
      </c>
      <c r="J72" s="8">
        <f t="shared" si="16"/>
        <v>248.4</v>
      </c>
      <c r="K72" s="5">
        <f t="shared" si="17"/>
        <v>552</v>
      </c>
    </row>
    <row r="73" customHeight="1" spans="1:11">
      <c r="A73" s="5">
        <v>70</v>
      </c>
      <c r="B73" s="6" t="s">
        <v>140</v>
      </c>
      <c r="C73" s="5" t="s">
        <v>141</v>
      </c>
      <c r="D73" s="5" t="s">
        <v>15</v>
      </c>
      <c r="E73" s="5">
        <v>9</v>
      </c>
      <c r="F73" s="5">
        <f t="shared" si="12"/>
        <v>9000</v>
      </c>
      <c r="G73" s="5">
        <f t="shared" si="13"/>
        <v>360</v>
      </c>
      <c r="H73" s="5">
        <f t="shared" si="14"/>
        <v>126</v>
      </c>
      <c r="I73" s="8">
        <f t="shared" si="15"/>
        <v>129.6</v>
      </c>
      <c r="J73" s="8">
        <f t="shared" si="16"/>
        <v>32.4</v>
      </c>
      <c r="K73" s="5">
        <f t="shared" si="17"/>
        <v>72</v>
      </c>
    </row>
    <row r="74" customHeight="1" spans="1:11">
      <c r="A74" s="5">
        <v>71</v>
      </c>
      <c r="B74" s="6" t="s">
        <v>147</v>
      </c>
      <c r="C74" s="5" t="s">
        <v>148</v>
      </c>
      <c r="D74" s="5" t="s">
        <v>15</v>
      </c>
      <c r="E74" s="5">
        <v>470.4</v>
      </c>
      <c r="F74" s="5">
        <f t="shared" si="12"/>
        <v>470400</v>
      </c>
      <c r="G74" s="5">
        <f t="shared" si="13"/>
        <v>18816</v>
      </c>
      <c r="H74" s="5">
        <f t="shared" si="14"/>
        <v>6585.6</v>
      </c>
      <c r="I74" s="8">
        <f t="shared" si="15"/>
        <v>6773.76</v>
      </c>
      <c r="J74" s="8">
        <f t="shared" si="16"/>
        <v>1693.44</v>
      </c>
      <c r="K74" s="5">
        <f t="shared" si="17"/>
        <v>3763.2</v>
      </c>
    </row>
    <row r="75" customHeight="1" spans="1:11">
      <c r="A75" s="5">
        <v>72</v>
      </c>
      <c r="B75" s="6" t="s">
        <v>40</v>
      </c>
      <c r="C75" s="5" t="s">
        <v>41</v>
      </c>
      <c r="D75" s="5" t="s">
        <v>15</v>
      </c>
      <c r="E75" s="5">
        <v>6.5</v>
      </c>
      <c r="F75" s="5">
        <f>E75*1000</f>
        <v>6500</v>
      </c>
      <c r="G75" s="5">
        <f>E75*40</f>
        <v>260</v>
      </c>
      <c r="H75" s="5">
        <f>G75*0.35</f>
        <v>91</v>
      </c>
      <c r="I75" s="8">
        <f>G75*0.36</f>
        <v>93.6</v>
      </c>
      <c r="J75" s="8">
        <f>G75*0.29</f>
        <v>75.4</v>
      </c>
      <c r="K75" s="5">
        <v>0</v>
      </c>
    </row>
    <row r="76" customHeight="1" spans="1:11">
      <c r="A76" s="5">
        <v>73</v>
      </c>
      <c r="B76" s="6" t="s">
        <v>36</v>
      </c>
      <c r="C76" s="5" t="s">
        <v>37</v>
      </c>
      <c r="D76" s="5" t="s">
        <v>15</v>
      </c>
      <c r="E76" s="5">
        <v>7.5</v>
      </c>
      <c r="F76" s="5">
        <f>E76*1000</f>
        <v>7500</v>
      </c>
      <c r="G76" s="5">
        <f>E76*40</f>
        <v>300</v>
      </c>
      <c r="H76" s="5">
        <f t="shared" ref="H76:H98" si="18">G76*0.35</f>
        <v>105</v>
      </c>
      <c r="I76" s="8">
        <f t="shared" ref="I76:I98" si="19">G76*0.36</f>
        <v>108</v>
      </c>
      <c r="J76" s="8">
        <f t="shared" ref="J76:J98" si="20">G76*0.29</f>
        <v>87</v>
      </c>
      <c r="K76" s="5">
        <v>0</v>
      </c>
    </row>
    <row r="77" customHeight="1" spans="1:11">
      <c r="A77" s="5">
        <v>74</v>
      </c>
      <c r="B77" s="6" t="s">
        <v>44</v>
      </c>
      <c r="C77" s="5" t="s">
        <v>45</v>
      </c>
      <c r="D77" s="5" t="s">
        <v>15</v>
      </c>
      <c r="E77" s="5">
        <v>17.53</v>
      </c>
      <c r="F77" s="5">
        <f>E77*1000</f>
        <v>17530</v>
      </c>
      <c r="G77" s="5">
        <f>E77*40</f>
        <v>701.2</v>
      </c>
      <c r="H77" s="5">
        <f t="shared" si="18"/>
        <v>245.42</v>
      </c>
      <c r="I77" s="8">
        <f t="shared" si="19"/>
        <v>252.432</v>
      </c>
      <c r="J77" s="8">
        <f t="shared" si="20"/>
        <v>203.348</v>
      </c>
      <c r="K77" s="5">
        <v>0</v>
      </c>
    </row>
    <row r="78" customHeight="1" spans="1:11">
      <c r="A78" s="5">
        <v>75</v>
      </c>
      <c r="B78" s="6" t="s">
        <v>46</v>
      </c>
      <c r="C78" s="5" t="s">
        <v>47</v>
      </c>
      <c r="D78" s="5" t="s">
        <v>15</v>
      </c>
      <c r="E78" s="5">
        <v>7.7</v>
      </c>
      <c r="F78" s="5">
        <f>E78*1000</f>
        <v>7700</v>
      </c>
      <c r="G78" s="5">
        <f>E78*40</f>
        <v>308</v>
      </c>
      <c r="H78" s="5">
        <f t="shared" si="18"/>
        <v>107.8</v>
      </c>
      <c r="I78" s="8">
        <f t="shared" si="19"/>
        <v>110.88</v>
      </c>
      <c r="J78" s="8">
        <f t="shared" si="20"/>
        <v>89.32</v>
      </c>
      <c r="K78" s="5">
        <v>0</v>
      </c>
    </row>
    <row r="79" customHeight="1" spans="1:11">
      <c r="A79" s="5">
        <v>76</v>
      </c>
      <c r="B79" s="6" t="s">
        <v>50</v>
      </c>
      <c r="C79" s="5" t="s">
        <v>51</v>
      </c>
      <c r="D79" s="5" t="s">
        <v>15</v>
      </c>
      <c r="E79" s="5">
        <v>1.5</v>
      </c>
      <c r="F79" s="5">
        <f t="shared" ref="F79:F98" si="21">E79*1000</f>
        <v>1500</v>
      </c>
      <c r="G79" s="5">
        <f t="shared" ref="G79:G98" si="22">E79*40</f>
        <v>60</v>
      </c>
      <c r="H79" s="5">
        <f t="shared" si="18"/>
        <v>21</v>
      </c>
      <c r="I79" s="8">
        <f t="shared" si="19"/>
        <v>21.6</v>
      </c>
      <c r="J79" s="8">
        <f t="shared" si="20"/>
        <v>17.4</v>
      </c>
      <c r="K79" s="5">
        <v>0</v>
      </c>
    </row>
    <row r="80" customHeight="1" spans="1:11">
      <c r="A80" s="5">
        <v>77</v>
      </c>
      <c r="B80" s="6" t="s">
        <v>54</v>
      </c>
      <c r="C80" s="5" t="s">
        <v>55</v>
      </c>
      <c r="D80" s="5" t="s">
        <v>15</v>
      </c>
      <c r="E80" s="5">
        <v>5.3</v>
      </c>
      <c r="F80" s="5">
        <f t="shared" si="21"/>
        <v>5300</v>
      </c>
      <c r="G80" s="5">
        <f t="shared" si="22"/>
        <v>212</v>
      </c>
      <c r="H80" s="5">
        <f t="shared" si="18"/>
        <v>74.2</v>
      </c>
      <c r="I80" s="8">
        <f t="shared" si="19"/>
        <v>76.32</v>
      </c>
      <c r="J80" s="8">
        <f t="shared" si="20"/>
        <v>61.48</v>
      </c>
      <c r="K80" s="5">
        <v>0</v>
      </c>
    </row>
    <row r="81" customHeight="1" spans="1:11">
      <c r="A81" s="5">
        <v>78</v>
      </c>
      <c r="B81" s="6" t="s">
        <v>56</v>
      </c>
      <c r="C81" s="5" t="s">
        <v>57</v>
      </c>
      <c r="D81" s="5" t="s">
        <v>15</v>
      </c>
      <c r="E81" s="5">
        <v>3.5</v>
      </c>
      <c r="F81" s="5">
        <f t="shared" si="21"/>
        <v>3500</v>
      </c>
      <c r="G81" s="5">
        <f t="shared" si="22"/>
        <v>140</v>
      </c>
      <c r="H81" s="5">
        <f t="shared" si="18"/>
        <v>49</v>
      </c>
      <c r="I81" s="8">
        <f t="shared" si="19"/>
        <v>50.4</v>
      </c>
      <c r="J81" s="8">
        <f t="shared" si="20"/>
        <v>40.6</v>
      </c>
      <c r="K81" s="5">
        <v>0</v>
      </c>
    </row>
    <row r="82" customHeight="1" spans="1:11">
      <c r="A82" s="5">
        <v>79</v>
      </c>
      <c r="B82" s="6" t="s">
        <v>62</v>
      </c>
      <c r="C82" s="5" t="s">
        <v>63</v>
      </c>
      <c r="D82" s="5" t="s">
        <v>15</v>
      </c>
      <c r="E82" s="5">
        <v>2.5</v>
      </c>
      <c r="F82" s="5">
        <f t="shared" si="21"/>
        <v>2500</v>
      </c>
      <c r="G82" s="5">
        <f t="shared" si="22"/>
        <v>100</v>
      </c>
      <c r="H82" s="5">
        <f t="shared" si="18"/>
        <v>35</v>
      </c>
      <c r="I82" s="8">
        <f t="shared" si="19"/>
        <v>36</v>
      </c>
      <c r="J82" s="8">
        <f t="shared" si="20"/>
        <v>29</v>
      </c>
      <c r="K82" s="5">
        <v>0</v>
      </c>
    </row>
    <row r="83" customHeight="1" spans="1:11">
      <c r="A83" s="5">
        <v>80</v>
      </c>
      <c r="B83" s="6" t="s">
        <v>82</v>
      </c>
      <c r="C83" s="5" t="s">
        <v>83</v>
      </c>
      <c r="D83" s="5" t="s">
        <v>15</v>
      </c>
      <c r="E83" s="5">
        <v>13.7</v>
      </c>
      <c r="F83" s="5">
        <f t="shared" si="21"/>
        <v>13700</v>
      </c>
      <c r="G83" s="5">
        <f t="shared" si="22"/>
        <v>548</v>
      </c>
      <c r="H83" s="5">
        <f t="shared" si="18"/>
        <v>191.8</v>
      </c>
      <c r="I83" s="8">
        <f t="shared" si="19"/>
        <v>197.28</v>
      </c>
      <c r="J83" s="8">
        <f t="shared" si="20"/>
        <v>158.92</v>
      </c>
      <c r="K83" s="5">
        <v>0</v>
      </c>
    </row>
    <row r="84" customHeight="1" spans="1:11">
      <c r="A84" s="5">
        <v>81</v>
      </c>
      <c r="B84" s="6" t="s">
        <v>120</v>
      </c>
      <c r="C84" s="5" t="s">
        <v>121</v>
      </c>
      <c r="D84" s="5" t="s">
        <v>15</v>
      </c>
      <c r="E84" s="5">
        <v>41.6</v>
      </c>
      <c r="F84" s="5">
        <f t="shared" si="21"/>
        <v>41600</v>
      </c>
      <c r="G84" s="5">
        <f t="shared" si="22"/>
        <v>1664</v>
      </c>
      <c r="H84" s="5">
        <f t="shared" si="18"/>
        <v>582.4</v>
      </c>
      <c r="I84" s="8">
        <f t="shared" si="19"/>
        <v>599.04</v>
      </c>
      <c r="J84" s="8">
        <f t="shared" si="20"/>
        <v>482.56</v>
      </c>
      <c r="K84" s="5">
        <v>0</v>
      </c>
    </row>
    <row r="85" customHeight="1" spans="1:11">
      <c r="A85" s="5">
        <v>82</v>
      </c>
      <c r="B85" s="6" t="s">
        <v>94</v>
      </c>
      <c r="C85" s="5" t="s">
        <v>95</v>
      </c>
      <c r="D85" s="5" t="s">
        <v>15</v>
      </c>
      <c r="E85" s="5">
        <v>2.5</v>
      </c>
      <c r="F85" s="5">
        <f t="shared" si="21"/>
        <v>2500</v>
      </c>
      <c r="G85" s="5">
        <f t="shared" si="22"/>
        <v>100</v>
      </c>
      <c r="H85" s="5">
        <f t="shared" si="18"/>
        <v>35</v>
      </c>
      <c r="I85" s="8">
        <f t="shared" si="19"/>
        <v>36</v>
      </c>
      <c r="J85" s="8">
        <f t="shared" si="20"/>
        <v>29</v>
      </c>
      <c r="K85" s="5">
        <v>0</v>
      </c>
    </row>
    <row r="86" customHeight="1" spans="1:11">
      <c r="A86" s="5">
        <v>83</v>
      </c>
      <c r="B86" s="6" t="s">
        <v>100</v>
      </c>
      <c r="C86" s="5" t="s">
        <v>101</v>
      </c>
      <c r="D86" s="5" t="s">
        <v>15</v>
      </c>
      <c r="E86" s="5">
        <v>9.57</v>
      </c>
      <c r="F86" s="5">
        <f t="shared" si="21"/>
        <v>9570</v>
      </c>
      <c r="G86" s="5">
        <f t="shared" si="22"/>
        <v>382.8</v>
      </c>
      <c r="H86" s="5">
        <f t="shared" si="18"/>
        <v>133.98</v>
      </c>
      <c r="I86" s="8">
        <f t="shared" si="19"/>
        <v>137.808</v>
      </c>
      <c r="J86" s="8">
        <f t="shared" si="20"/>
        <v>111.012</v>
      </c>
      <c r="K86" s="5">
        <v>0</v>
      </c>
    </row>
    <row r="87" customHeight="1" spans="1:11">
      <c r="A87" s="5">
        <v>84</v>
      </c>
      <c r="B87" s="6" t="s">
        <v>74</v>
      </c>
      <c r="C87" s="5" t="s">
        <v>75</v>
      </c>
      <c r="D87" s="5" t="s">
        <v>15</v>
      </c>
      <c r="E87" s="5">
        <v>31.06</v>
      </c>
      <c r="F87" s="5">
        <f t="shared" si="21"/>
        <v>31060</v>
      </c>
      <c r="G87" s="5">
        <f t="shared" si="22"/>
        <v>1242.4</v>
      </c>
      <c r="H87" s="5">
        <f t="shared" si="18"/>
        <v>434.84</v>
      </c>
      <c r="I87" s="8">
        <f t="shared" si="19"/>
        <v>447.264</v>
      </c>
      <c r="J87" s="8">
        <f t="shared" si="20"/>
        <v>360.296</v>
      </c>
      <c r="K87" s="5">
        <v>0</v>
      </c>
    </row>
    <row r="88" customHeight="1" spans="1:11">
      <c r="A88" s="5">
        <v>85</v>
      </c>
      <c r="B88" s="6" t="s">
        <v>88</v>
      </c>
      <c r="C88" s="5" t="s">
        <v>89</v>
      </c>
      <c r="D88" s="5" t="s">
        <v>15</v>
      </c>
      <c r="E88" s="5">
        <v>7.5</v>
      </c>
      <c r="F88" s="5">
        <f t="shared" si="21"/>
        <v>7500</v>
      </c>
      <c r="G88" s="5">
        <f t="shared" si="22"/>
        <v>300</v>
      </c>
      <c r="H88" s="5">
        <f t="shared" si="18"/>
        <v>105</v>
      </c>
      <c r="I88" s="8">
        <f t="shared" si="19"/>
        <v>108</v>
      </c>
      <c r="J88" s="8">
        <f t="shared" si="20"/>
        <v>87</v>
      </c>
      <c r="K88" s="5">
        <v>0</v>
      </c>
    </row>
    <row r="89" customHeight="1" spans="1:11">
      <c r="A89" s="5">
        <v>86</v>
      </c>
      <c r="B89" s="6" t="s">
        <v>112</v>
      </c>
      <c r="C89" s="5" t="s">
        <v>113</v>
      </c>
      <c r="D89" s="5" t="s">
        <v>15</v>
      </c>
      <c r="E89" s="5">
        <v>15.1</v>
      </c>
      <c r="F89" s="5">
        <f t="shared" si="21"/>
        <v>15100</v>
      </c>
      <c r="G89" s="5">
        <f t="shared" si="22"/>
        <v>604</v>
      </c>
      <c r="H89" s="5">
        <f t="shared" si="18"/>
        <v>211.4</v>
      </c>
      <c r="I89" s="8">
        <f t="shared" si="19"/>
        <v>217.44</v>
      </c>
      <c r="J89" s="8">
        <f t="shared" si="20"/>
        <v>175.16</v>
      </c>
      <c r="K89" s="5">
        <v>0</v>
      </c>
    </row>
    <row r="90" customHeight="1" spans="1:11">
      <c r="A90" s="5">
        <v>87</v>
      </c>
      <c r="B90" s="6" t="s">
        <v>108</v>
      </c>
      <c r="C90" s="5" t="s">
        <v>109</v>
      </c>
      <c r="D90" s="5" t="s">
        <v>15</v>
      </c>
      <c r="E90" s="5">
        <v>11</v>
      </c>
      <c r="F90" s="5">
        <f t="shared" si="21"/>
        <v>11000</v>
      </c>
      <c r="G90" s="5">
        <f t="shared" si="22"/>
        <v>440</v>
      </c>
      <c r="H90" s="5">
        <f t="shared" si="18"/>
        <v>154</v>
      </c>
      <c r="I90" s="8">
        <f t="shared" si="19"/>
        <v>158.4</v>
      </c>
      <c r="J90" s="8">
        <f t="shared" si="20"/>
        <v>127.6</v>
      </c>
      <c r="K90" s="5">
        <v>0</v>
      </c>
    </row>
    <row r="91" customHeight="1" spans="1:11">
      <c r="A91" s="5">
        <v>88</v>
      </c>
      <c r="B91" s="6" t="s">
        <v>122</v>
      </c>
      <c r="C91" s="5" t="s">
        <v>123</v>
      </c>
      <c r="D91" s="5" t="s">
        <v>15</v>
      </c>
      <c r="E91" s="5">
        <v>52.3</v>
      </c>
      <c r="F91" s="5">
        <f t="shared" si="21"/>
        <v>52300</v>
      </c>
      <c r="G91" s="5">
        <f t="shared" si="22"/>
        <v>2092</v>
      </c>
      <c r="H91" s="5">
        <f t="shared" si="18"/>
        <v>732.2</v>
      </c>
      <c r="I91" s="8">
        <f t="shared" si="19"/>
        <v>753.12</v>
      </c>
      <c r="J91" s="8">
        <f t="shared" si="20"/>
        <v>606.68</v>
      </c>
      <c r="K91" s="5">
        <v>0</v>
      </c>
    </row>
    <row r="92" customHeight="1" spans="1:11">
      <c r="A92" s="5">
        <v>89</v>
      </c>
      <c r="B92" s="6" t="s">
        <v>118</v>
      </c>
      <c r="C92" s="5" t="s">
        <v>119</v>
      </c>
      <c r="D92" s="5" t="s">
        <v>15</v>
      </c>
      <c r="E92" s="5">
        <v>14.5</v>
      </c>
      <c r="F92" s="5">
        <f t="shared" si="21"/>
        <v>14500</v>
      </c>
      <c r="G92" s="5">
        <f t="shared" si="22"/>
        <v>580</v>
      </c>
      <c r="H92" s="5">
        <f t="shared" si="18"/>
        <v>203</v>
      </c>
      <c r="I92" s="8">
        <f t="shared" si="19"/>
        <v>208.8</v>
      </c>
      <c r="J92" s="8">
        <f t="shared" si="20"/>
        <v>168.2</v>
      </c>
      <c r="K92" s="5">
        <v>0</v>
      </c>
    </row>
    <row r="93" customHeight="1" spans="1:11">
      <c r="A93" s="5">
        <v>90</v>
      </c>
      <c r="B93" s="6" t="s">
        <v>128</v>
      </c>
      <c r="C93" s="5" t="s">
        <v>129</v>
      </c>
      <c r="D93" s="5" t="s">
        <v>15</v>
      </c>
      <c r="E93" s="5">
        <v>16.6</v>
      </c>
      <c r="F93" s="5">
        <f t="shared" si="21"/>
        <v>16600</v>
      </c>
      <c r="G93" s="5">
        <f t="shared" si="22"/>
        <v>664</v>
      </c>
      <c r="H93" s="5">
        <f t="shared" si="18"/>
        <v>232.4</v>
      </c>
      <c r="I93" s="8">
        <f t="shared" si="19"/>
        <v>239.04</v>
      </c>
      <c r="J93" s="8">
        <f t="shared" si="20"/>
        <v>192.56</v>
      </c>
      <c r="K93" s="5">
        <v>0</v>
      </c>
    </row>
    <row r="94" customHeight="1" spans="1:11">
      <c r="A94" s="5">
        <v>91</v>
      </c>
      <c r="B94" s="6" t="s">
        <v>124</v>
      </c>
      <c r="C94" s="5" t="s">
        <v>125</v>
      </c>
      <c r="D94" s="5" t="s">
        <v>15</v>
      </c>
      <c r="E94" s="5">
        <v>111.5</v>
      </c>
      <c r="F94" s="5">
        <f t="shared" si="21"/>
        <v>111500</v>
      </c>
      <c r="G94" s="5">
        <f t="shared" si="22"/>
        <v>4460</v>
      </c>
      <c r="H94" s="5">
        <f t="shared" si="18"/>
        <v>1561</v>
      </c>
      <c r="I94" s="8">
        <f t="shared" si="19"/>
        <v>1605.6</v>
      </c>
      <c r="J94" s="8">
        <f t="shared" si="20"/>
        <v>1293.4</v>
      </c>
      <c r="K94" s="5">
        <v>0</v>
      </c>
    </row>
    <row r="95" customHeight="1" spans="1:11">
      <c r="A95" s="5">
        <v>92</v>
      </c>
      <c r="B95" s="6" t="s">
        <v>132</v>
      </c>
      <c r="C95" s="5" t="s">
        <v>133</v>
      </c>
      <c r="D95" s="5" t="s">
        <v>15</v>
      </c>
      <c r="E95" s="5">
        <v>16.8</v>
      </c>
      <c r="F95" s="5">
        <f t="shared" si="21"/>
        <v>16800</v>
      </c>
      <c r="G95" s="5">
        <f t="shared" si="22"/>
        <v>672</v>
      </c>
      <c r="H95" s="5">
        <f t="shared" si="18"/>
        <v>235.2</v>
      </c>
      <c r="I95" s="8">
        <f t="shared" si="19"/>
        <v>241.92</v>
      </c>
      <c r="J95" s="8">
        <f t="shared" si="20"/>
        <v>194.88</v>
      </c>
      <c r="K95" s="5">
        <v>0</v>
      </c>
    </row>
    <row r="96" customHeight="1" spans="1:11">
      <c r="A96" s="5">
        <v>93</v>
      </c>
      <c r="B96" s="6" t="s">
        <v>142</v>
      </c>
      <c r="C96" s="5" t="s">
        <v>143</v>
      </c>
      <c r="D96" s="5" t="s">
        <v>15</v>
      </c>
      <c r="E96" s="5">
        <v>2</v>
      </c>
      <c r="F96" s="5">
        <f t="shared" si="21"/>
        <v>2000</v>
      </c>
      <c r="G96" s="5">
        <f t="shared" si="22"/>
        <v>80</v>
      </c>
      <c r="H96" s="5">
        <f t="shared" si="18"/>
        <v>28</v>
      </c>
      <c r="I96" s="8">
        <f t="shared" si="19"/>
        <v>28.8</v>
      </c>
      <c r="J96" s="8">
        <f t="shared" si="20"/>
        <v>23.2</v>
      </c>
      <c r="K96" s="5">
        <v>0</v>
      </c>
    </row>
    <row r="97" customHeight="1" spans="1:11">
      <c r="A97" s="5">
        <v>94</v>
      </c>
      <c r="B97" s="6" t="s">
        <v>126</v>
      </c>
      <c r="C97" s="5" t="s">
        <v>127</v>
      </c>
      <c r="D97" s="5" t="s">
        <v>15</v>
      </c>
      <c r="E97" s="5">
        <v>22.24</v>
      </c>
      <c r="F97" s="5">
        <f t="shared" si="21"/>
        <v>22240</v>
      </c>
      <c r="G97" s="5">
        <f t="shared" si="22"/>
        <v>889.6</v>
      </c>
      <c r="H97" s="5">
        <f t="shared" si="18"/>
        <v>311.36</v>
      </c>
      <c r="I97" s="8">
        <f t="shared" si="19"/>
        <v>320.256</v>
      </c>
      <c r="J97" s="8">
        <f t="shared" si="20"/>
        <v>257.984</v>
      </c>
      <c r="K97" s="5">
        <v>0</v>
      </c>
    </row>
    <row r="98" customHeight="1" spans="1:11">
      <c r="A98" s="5">
        <v>95</v>
      </c>
      <c r="B98" s="6" t="s">
        <v>147</v>
      </c>
      <c r="C98" s="5" t="s">
        <v>148</v>
      </c>
      <c r="D98" s="5" t="s">
        <v>15</v>
      </c>
      <c r="E98" s="5">
        <v>23.8</v>
      </c>
      <c r="F98" s="5">
        <f t="shared" si="21"/>
        <v>23800</v>
      </c>
      <c r="G98" s="5">
        <f t="shared" si="22"/>
        <v>952</v>
      </c>
      <c r="H98" s="5">
        <f t="shared" si="18"/>
        <v>333.2</v>
      </c>
      <c r="I98" s="8">
        <f t="shared" si="19"/>
        <v>342.72</v>
      </c>
      <c r="J98" s="8">
        <f t="shared" si="20"/>
        <v>276.08</v>
      </c>
      <c r="K98" s="5">
        <v>0</v>
      </c>
    </row>
    <row r="99" customHeight="1" spans="1:11">
      <c r="A99" s="5">
        <v>96</v>
      </c>
      <c r="B99" s="6" t="s">
        <v>149</v>
      </c>
      <c r="C99" s="5" t="s">
        <v>150</v>
      </c>
      <c r="D99" s="5" t="s">
        <v>15</v>
      </c>
      <c r="E99" s="5">
        <v>578.7</v>
      </c>
      <c r="F99" s="5">
        <f>E99*1000</f>
        <v>578700</v>
      </c>
      <c r="G99" s="5">
        <f>E99*40</f>
        <v>23148</v>
      </c>
      <c r="H99" s="5">
        <f>G99*0.35</f>
        <v>8101.8</v>
      </c>
      <c r="I99" s="8">
        <f>G99*0.36</f>
        <v>8333.28</v>
      </c>
      <c r="J99" s="8">
        <f>G99*0.09</f>
        <v>2083.32</v>
      </c>
      <c r="K99" s="5">
        <f>G99*0.2</f>
        <v>4629.6</v>
      </c>
    </row>
    <row r="100" customHeight="1" spans="1:11">
      <c r="A100" s="5">
        <v>97</v>
      </c>
      <c r="B100" s="6" t="s">
        <v>151</v>
      </c>
      <c r="C100" s="5" t="s">
        <v>152</v>
      </c>
      <c r="D100" s="5" t="s">
        <v>15</v>
      </c>
      <c r="E100" s="5">
        <v>748.23</v>
      </c>
      <c r="F100" s="5">
        <f t="shared" ref="F100:F116" si="23">E100*1000</f>
        <v>748230</v>
      </c>
      <c r="G100" s="5">
        <f t="shared" ref="G100:G116" si="24">E100*40</f>
        <v>29929.2</v>
      </c>
      <c r="H100" s="5">
        <f t="shared" ref="H100:H116" si="25">G100*0.35</f>
        <v>10475.22</v>
      </c>
      <c r="I100" s="8">
        <f t="shared" ref="I100:I116" si="26">G100*0.36</f>
        <v>10774.512</v>
      </c>
      <c r="J100" s="8">
        <f t="shared" ref="J100:J116" si="27">G100*0.09</f>
        <v>2693.628</v>
      </c>
      <c r="K100" s="5">
        <f t="shared" ref="K100:K116" si="28">G100*0.2</f>
        <v>5985.84</v>
      </c>
    </row>
    <row r="101" customHeight="1" spans="1:11">
      <c r="A101" s="5">
        <v>98</v>
      </c>
      <c r="B101" s="6" t="s">
        <v>153</v>
      </c>
      <c r="C101" s="5" t="s">
        <v>154</v>
      </c>
      <c r="D101" s="5" t="s">
        <v>15</v>
      </c>
      <c r="E101" s="5">
        <v>57.45</v>
      </c>
      <c r="F101" s="5">
        <f t="shared" si="23"/>
        <v>57450</v>
      </c>
      <c r="G101" s="5">
        <f t="shared" si="24"/>
        <v>2298</v>
      </c>
      <c r="H101" s="5">
        <f t="shared" si="25"/>
        <v>804.3</v>
      </c>
      <c r="I101" s="8">
        <f t="shared" si="26"/>
        <v>827.28</v>
      </c>
      <c r="J101" s="8">
        <f t="shared" si="27"/>
        <v>206.82</v>
      </c>
      <c r="K101" s="5">
        <f t="shared" si="28"/>
        <v>459.6</v>
      </c>
    </row>
    <row r="102" customHeight="1" spans="1:11">
      <c r="A102" s="5">
        <v>99</v>
      </c>
      <c r="B102" s="6" t="s">
        <v>155</v>
      </c>
      <c r="C102" s="5" t="s">
        <v>156</v>
      </c>
      <c r="D102" s="5" t="s">
        <v>15</v>
      </c>
      <c r="E102" s="5">
        <v>1873.69</v>
      </c>
      <c r="F102" s="5">
        <f t="shared" si="23"/>
        <v>1873690</v>
      </c>
      <c r="G102" s="5">
        <f t="shared" si="24"/>
        <v>74947.6</v>
      </c>
      <c r="H102" s="5">
        <f t="shared" si="25"/>
        <v>26231.66</v>
      </c>
      <c r="I102" s="8">
        <f t="shared" si="26"/>
        <v>26981.136</v>
      </c>
      <c r="J102" s="8">
        <f t="shared" si="27"/>
        <v>6745.284</v>
      </c>
      <c r="K102" s="5">
        <f t="shared" si="28"/>
        <v>14989.52</v>
      </c>
    </row>
    <row r="103" customHeight="1" spans="1:11">
      <c r="A103" s="5">
        <v>100</v>
      </c>
      <c r="B103" s="6" t="s">
        <v>157</v>
      </c>
      <c r="C103" s="5" t="s">
        <v>158</v>
      </c>
      <c r="D103" s="5" t="s">
        <v>15</v>
      </c>
      <c r="E103" s="5">
        <v>144.05</v>
      </c>
      <c r="F103" s="5">
        <f t="shared" si="23"/>
        <v>144050</v>
      </c>
      <c r="G103" s="5">
        <f t="shared" si="24"/>
        <v>5762</v>
      </c>
      <c r="H103" s="5">
        <f t="shared" si="25"/>
        <v>2016.7</v>
      </c>
      <c r="I103" s="8">
        <f t="shared" si="26"/>
        <v>2074.32</v>
      </c>
      <c r="J103" s="8">
        <f t="shared" si="27"/>
        <v>518.58</v>
      </c>
      <c r="K103" s="5">
        <f t="shared" si="28"/>
        <v>1152.4</v>
      </c>
    </row>
    <row r="104" customHeight="1" spans="1:11">
      <c r="A104" s="5">
        <v>101</v>
      </c>
      <c r="B104" s="6" t="s">
        <v>159</v>
      </c>
      <c r="C104" s="5" t="s">
        <v>160</v>
      </c>
      <c r="D104" s="5" t="s">
        <v>15</v>
      </c>
      <c r="E104" s="5">
        <v>130.21</v>
      </c>
      <c r="F104" s="5">
        <f t="shared" si="23"/>
        <v>130210</v>
      </c>
      <c r="G104" s="5">
        <f t="shared" si="24"/>
        <v>5208.4</v>
      </c>
      <c r="H104" s="5">
        <f t="shared" si="25"/>
        <v>1822.94</v>
      </c>
      <c r="I104" s="8">
        <f t="shared" si="26"/>
        <v>1875.024</v>
      </c>
      <c r="J104" s="8">
        <f t="shared" si="27"/>
        <v>468.756</v>
      </c>
      <c r="K104" s="5">
        <f t="shared" si="28"/>
        <v>1041.68</v>
      </c>
    </row>
    <row r="105" customHeight="1" spans="1:11">
      <c r="A105" s="5">
        <v>102</v>
      </c>
      <c r="B105" s="6" t="s">
        <v>161</v>
      </c>
      <c r="C105" s="5" t="s">
        <v>162</v>
      </c>
      <c r="D105" s="5" t="s">
        <v>15</v>
      </c>
      <c r="E105" s="5">
        <v>186.39</v>
      </c>
      <c r="F105" s="5">
        <f t="shared" si="23"/>
        <v>186390</v>
      </c>
      <c r="G105" s="5">
        <f t="shared" si="24"/>
        <v>7455.6</v>
      </c>
      <c r="H105" s="5">
        <f t="shared" si="25"/>
        <v>2609.46</v>
      </c>
      <c r="I105" s="8">
        <f t="shared" si="26"/>
        <v>2684.016</v>
      </c>
      <c r="J105" s="8">
        <f t="shared" si="27"/>
        <v>671.004</v>
      </c>
      <c r="K105" s="5">
        <f t="shared" si="28"/>
        <v>1491.12</v>
      </c>
    </row>
    <row r="106" customHeight="1" spans="1:11">
      <c r="A106" s="5">
        <v>103</v>
      </c>
      <c r="B106" s="6" t="s">
        <v>163</v>
      </c>
      <c r="C106" s="5" t="s">
        <v>164</v>
      </c>
      <c r="D106" s="5" t="s">
        <v>15</v>
      </c>
      <c r="E106" s="5">
        <v>84.03</v>
      </c>
      <c r="F106" s="5">
        <f t="shared" si="23"/>
        <v>84030</v>
      </c>
      <c r="G106" s="5">
        <f t="shared" si="24"/>
        <v>3361.2</v>
      </c>
      <c r="H106" s="5">
        <f t="shared" si="25"/>
        <v>1176.42</v>
      </c>
      <c r="I106" s="8">
        <f t="shared" si="26"/>
        <v>1210.032</v>
      </c>
      <c r="J106" s="8">
        <f t="shared" si="27"/>
        <v>302.508</v>
      </c>
      <c r="K106" s="5">
        <f t="shared" si="28"/>
        <v>672.24</v>
      </c>
    </row>
    <row r="107" customHeight="1" spans="1:11">
      <c r="A107" s="5">
        <v>104</v>
      </c>
      <c r="B107" s="6" t="s">
        <v>165</v>
      </c>
      <c r="C107" s="5" t="s">
        <v>166</v>
      </c>
      <c r="D107" s="5" t="s">
        <v>15</v>
      </c>
      <c r="E107" s="5">
        <v>76.2</v>
      </c>
      <c r="F107" s="5">
        <f t="shared" si="23"/>
        <v>76200</v>
      </c>
      <c r="G107" s="5">
        <f t="shared" si="24"/>
        <v>3048</v>
      </c>
      <c r="H107" s="5">
        <f t="shared" si="25"/>
        <v>1066.8</v>
      </c>
      <c r="I107" s="8">
        <f t="shared" si="26"/>
        <v>1097.28</v>
      </c>
      <c r="J107" s="8">
        <f t="shared" si="27"/>
        <v>274.32</v>
      </c>
      <c r="K107" s="5">
        <f t="shared" si="28"/>
        <v>609.6</v>
      </c>
    </row>
    <row r="108" customHeight="1" spans="1:11">
      <c r="A108" s="5">
        <v>105</v>
      </c>
      <c r="B108" s="6" t="s">
        <v>167</v>
      </c>
      <c r="C108" s="5" t="s">
        <v>168</v>
      </c>
      <c r="D108" s="5" t="s">
        <v>15</v>
      </c>
      <c r="E108" s="5">
        <v>42</v>
      </c>
      <c r="F108" s="5">
        <f t="shared" si="23"/>
        <v>42000</v>
      </c>
      <c r="G108" s="5">
        <f t="shared" si="24"/>
        <v>1680</v>
      </c>
      <c r="H108" s="5">
        <f t="shared" si="25"/>
        <v>588</v>
      </c>
      <c r="I108" s="8">
        <f t="shared" si="26"/>
        <v>604.8</v>
      </c>
      <c r="J108" s="8">
        <f t="shared" si="27"/>
        <v>151.2</v>
      </c>
      <c r="K108" s="5">
        <f t="shared" si="28"/>
        <v>336</v>
      </c>
    </row>
    <row r="109" customHeight="1" spans="1:11">
      <c r="A109" s="5">
        <v>106</v>
      </c>
      <c r="B109" s="6" t="s">
        <v>169</v>
      </c>
      <c r="C109" s="5" t="s">
        <v>170</v>
      </c>
      <c r="D109" s="5" t="s">
        <v>15</v>
      </c>
      <c r="E109" s="5">
        <v>135.6</v>
      </c>
      <c r="F109" s="5">
        <f t="shared" si="23"/>
        <v>135600</v>
      </c>
      <c r="G109" s="5">
        <f t="shared" si="24"/>
        <v>5424</v>
      </c>
      <c r="H109" s="5">
        <f t="shared" si="25"/>
        <v>1898.4</v>
      </c>
      <c r="I109" s="8">
        <f t="shared" si="26"/>
        <v>1952.64</v>
      </c>
      <c r="J109" s="8">
        <f t="shared" si="27"/>
        <v>488.16</v>
      </c>
      <c r="K109" s="5">
        <f t="shared" si="28"/>
        <v>1084.8</v>
      </c>
    </row>
    <row r="110" customHeight="1" spans="1:11">
      <c r="A110" s="5">
        <v>107</v>
      </c>
      <c r="B110" s="6" t="s">
        <v>149</v>
      </c>
      <c r="C110" s="5" t="s">
        <v>150</v>
      </c>
      <c r="D110" s="5" t="s">
        <v>15</v>
      </c>
      <c r="E110" s="5">
        <v>28.2</v>
      </c>
      <c r="F110" s="5">
        <f t="shared" ref="F110:F116" si="29">E110*1000</f>
        <v>28200</v>
      </c>
      <c r="G110" s="5">
        <f t="shared" ref="G110:G116" si="30">E110*40</f>
        <v>1128</v>
      </c>
      <c r="H110" s="5">
        <f t="shared" ref="H110:H116" si="31">G110*0.35</f>
        <v>394.8</v>
      </c>
      <c r="I110" s="8">
        <f t="shared" ref="I110:I116" si="32">G110*0.36</f>
        <v>406.08</v>
      </c>
      <c r="J110" s="8">
        <f>G110*0.29</f>
        <v>327.12</v>
      </c>
      <c r="K110" s="5">
        <v>0</v>
      </c>
    </row>
    <row r="111" customHeight="1" spans="1:11">
      <c r="A111" s="5">
        <v>108</v>
      </c>
      <c r="B111" s="6" t="s">
        <v>151</v>
      </c>
      <c r="C111" s="5" t="s">
        <v>152</v>
      </c>
      <c r="D111" s="5" t="s">
        <v>15</v>
      </c>
      <c r="E111" s="5">
        <v>27.18</v>
      </c>
      <c r="F111" s="5">
        <f t="shared" si="29"/>
        <v>27180</v>
      </c>
      <c r="G111" s="5">
        <f t="shared" si="30"/>
        <v>1087.2</v>
      </c>
      <c r="H111" s="5">
        <f t="shared" si="31"/>
        <v>380.52</v>
      </c>
      <c r="I111" s="8">
        <f t="shared" si="32"/>
        <v>391.392</v>
      </c>
      <c r="J111" s="8">
        <f t="shared" ref="J111:J116" si="33">G111*0.29</f>
        <v>315.288</v>
      </c>
      <c r="K111" s="5">
        <v>0</v>
      </c>
    </row>
    <row r="112" customHeight="1" spans="1:11">
      <c r="A112" s="5">
        <v>109</v>
      </c>
      <c r="B112" s="6" t="s">
        <v>157</v>
      </c>
      <c r="C112" s="5" t="s">
        <v>158</v>
      </c>
      <c r="D112" s="5" t="s">
        <v>15</v>
      </c>
      <c r="E112" s="5">
        <v>18.3</v>
      </c>
      <c r="F112" s="5">
        <f t="shared" si="29"/>
        <v>18300</v>
      </c>
      <c r="G112" s="5">
        <f t="shared" si="30"/>
        <v>732</v>
      </c>
      <c r="H112" s="5">
        <f t="shared" si="31"/>
        <v>256.2</v>
      </c>
      <c r="I112" s="8">
        <f t="shared" si="32"/>
        <v>263.52</v>
      </c>
      <c r="J112" s="8">
        <f t="shared" si="33"/>
        <v>212.28</v>
      </c>
      <c r="K112" s="5">
        <v>0</v>
      </c>
    </row>
    <row r="113" customHeight="1" spans="1:11">
      <c r="A113" s="5">
        <v>110</v>
      </c>
      <c r="B113" s="6" t="s">
        <v>159</v>
      </c>
      <c r="C113" s="5" t="s">
        <v>160</v>
      </c>
      <c r="D113" s="5" t="s">
        <v>15</v>
      </c>
      <c r="E113" s="5">
        <v>9.7</v>
      </c>
      <c r="F113" s="5">
        <f t="shared" si="29"/>
        <v>9700</v>
      </c>
      <c r="G113" s="5">
        <f t="shared" si="30"/>
        <v>388</v>
      </c>
      <c r="H113" s="5">
        <f t="shared" si="31"/>
        <v>135.8</v>
      </c>
      <c r="I113" s="8">
        <f t="shared" si="32"/>
        <v>139.68</v>
      </c>
      <c r="J113" s="8">
        <f t="shared" si="33"/>
        <v>112.52</v>
      </c>
      <c r="K113" s="5">
        <v>0</v>
      </c>
    </row>
    <row r="114" customHeight="1" spans="1:11">
      <c r="A114" s="5">
        <v>111</v>
      </c>
      <c r="B114" s="6" t="s">
        <v>155</v>
      </c>
      <c r="C114" s="5" t="s">
        <v>156</v>
      </c>
      <c r="D114" s="5" t="s">
        <v>15</v>
      </c>
      <c r="E114" s="5">
        <v>9.36</v>
      </c>
      <c r="F114" s="5">
        <f t="shared" si="29"/>
        <v>9360</v>
      </c>
      <c r="G114" s="5">
        <f t="shared" si="30"/>
        <v>374.4</v>
      </c>
      <c r="H114" s="5">
        <f t="shared" si="31"/>
        <v>131.04</v>
      </c>
      <c r="I114" s="8">
        <f t="shared" si="32"/>
        <v>134.784</v>
      </c>
      <c r="J114" s="8">
        <f t="shared" si="33"/>
        <v>108.576</v>
      </c>
      <c r="K114" s="5">
        <v>0</v>
      </c>
    </row>
    <row r="115" customHeight="1" spans="1:11">
      <c r="A115" s="5">
        <v>112</v>
      </c>
      <c r="B115" s="6" t="s">
        <v>163</v>
      </c>
      <c r="C115" s="5" t="s">
        <v>164</v>
      </c>
      <c r="D115" s="5" t="s">
        <v>15</v>
      </c>
      <c r="E115" s="5">
        <v>3</v>
      </c>
      <c r="F115" s="5">
        <f t="shared" si="29"/>
        <v>3000</v>
      </c>
      <c r="G115" s="5">
        <f t="shared" si="30"/>
        <v>120</v>
      </c>
      <c r="H115" s="5">
        <f t="shared" si="31"/>
        <v>42</v>
      </c>
      <c r="I115" s="8">
        <f t="shared" si="32"/>
        <v>43.2</v>
      </c>
      <c r="J115" s="8">
        <f t="shared" si="33"/>
        <v>34.8</v>
      </c>
      <c r="K115" s="5">
        <v>0</v>
      </c>
    </row>
    <row r="116" customHeight="1" spans="1:11">
      <c r="A116" s="5">
        <v>113</v>
      </c>
      <c r="B116" s="6" t="s">
        <v>167</v>
      </c>
      <c r="C116" s="5" t="s">
        <v>168</v>
      </c>
      <c r="D116" s="5" t="s">
        <v>15</v>
      </c>
      <c r="E116" s="5">
        <v>3</v>
      </c>
      <c r="F116" s="5">
        <f t="shared" si="29"/>
        <v>3000</v>
      </c>
      <c r="G116" s="5">
        <f t="shared" si="30"/>
        <v>120</v>
      </c>
      <c r="H116" s="5">
        <f t="shared" si="31"/>
        <v>42</v>
      </c>
      <c r="I116" s="8">
        <f t="shared" si="32"/>
        <v>43.2</v>
      </c>
      <c r="J116" s="8">
        <f t="shared" si="33"/>
        <v>34.8</v>
      </c>
      <c r="K116" s="5">
        <v>0</v>
      </c>
    </row>
    <row r="117" customHeight="1" spans="1:11">
      <c r="A117" s="5">
        <v>114</v>
      </c>
      <c r="B117" s="6" t="s">
        <v>171</v>
      </c>
      <c r="C117" s="5" t="s">
        <v>172</v>
      </c>
      <c r="D117" s="5" t="s">
        <v>15</v>
      </c>
      <c r="E117" s="5">
        <v>149.6</v>
      </c>
      <c r="F117" s="5">
        <f>E117*1000</f>
        <v>149600</v>
      </c>
      <c r="G117" s="5">
        <f>E117*40</f>
        <v>5984</v>
      </c>
      <c r="H117" s="5">
        <f>G117*0.35</f>
        <v>2094.4</v>
      </c>
      <c r="I117" s="8">
        <f>G117*0.36</f>
        <v>2154.24</v>
      </c>
      <c r="J117" s="8">
        <f>G117*0.09</f>
        <v>538.56</v>
      </c>
      <c r="K117" s="5">
        <f>G117*0.2</f>
        <v>1196.8</v>
      </c>
    </row>
    <row r="118" customHeight="1" spans="1:11">
      <c r="A118" s="5">
        <v>115</v>
      </c>
      <c r="B118" s="6" t="s">
        <v>173</v>
      </c>
      <c r="C118" s="5" t="s">
        <v>174</v>
      </c>
      <c r="D118" s="5" t="s">
        <v>15</v>
      </c>
      <c r="E118" s="5">
        <v>35.9</v>
      </c>
      <c r="F118" s="5">
        <f>E118*1000</f>
        <v>35900</v>
      </c>
      <c r="G118" s="5">
        <f>E118*40</f>
        <v>1436</v>
      </c>
      <c r="H118" s="5">
        <f>G118*0.35</f>
        <v>502.6</v>
      </c>
      <c r="I118" s="8">
        <f>G118*0.36</f>
        <v>516.96</v>
      </c>
      <c r="J118" s="8">
        <f>G118*0.09</f>
        <v>129.24</v>
      </c>
      <c r="K118" s="5">
        <f>G118*0.2</f>
        <v>287.2</v>
      </c>
    </row>
    <row r="119" customHeight="1" spans="1:11">
      <c r="A119" s="5">
        <v>116</v>
      </c>
      <c r="B119" s="6" t="s">
        <v>175</v>
      </c>
      <c r="C119" s="5" t="s">
        <v>176</v>
      </c>
      <c r="D119" s="5" t="s">
        <v>15</v>
      </c>
      <c r="E119" s="5">
        <v>50</v>
      </c>
      <c r="F119" s="5">
        <f>E119*1000</f>
        <v>50000</v>
      </c>
      <c r="G119" s="5">
        <f>E119*40</f>
        <v>2000</v>
      </c>
      <c r="H119" s="5">
        <f>G119*0.35</f>
        <v>700</v>
      </c>
      <c r="I119" s="8">
        <f>G119*0.36</f>
        <v>720</v>
      </c>
      <c r="J119" s="8">
        <f>G119*0.09</f>
        <v>180</v>
      </c>
      <c r="K119" s="5">
        <f>G119*0.2</f>
        <v>400</v>
      </c>
    </row>
    <row r="120" customHeight="1" spans="1:11">
      <c r="A120" s="5">
        <v>117</v>
      </c>
      <c r="B120" s="6" t="s">
        <v>177</v>
      </c>
      <c r="C120" s="5" t="s">
        <v>178</v>
      </c>
      <c r="D120" s="5" t="s">
        <v>15</v>
      </c>
      <c r="E120" s="5">
        <v>131.4</v>
      </c>
      <c r="F120" s="5">
        <f>E120*1000</f>
        <v>131400</v>
      </c>
      <c r="G120" s="5">
        <f>E120*40</f>
        <v>5256</v>
      </c>
      <c r="H120" s="5">
        <f>G120*0.35</f>
        <v>1839.6</v>
      </c>
      <c r="I120" s="8">
        <f>G120*0.36</f>
        <v>1892.16</v>
      </c>
      <c r="J120" s="8">
        <f>G120*0.09</f>
        <v>473.04</v>
      </c>
      <c r="K120" s="5">
        <f>G120*0.2</f>
        <v>1051.2</v>
      </c>
    </row>
    <row r="121" customHeight="1" spans="1:11">
      <c r="A121" s="5">
        <v>118</v>
      </c>
      <c r="B121" s="6" t="s">
        <v>179</v>
      </c>
      <c r="C121" s="5" t="s">
        <v>180</v>
      </c>
      <c r="D121" s="5" t="s">
        <v>15</v>
      </c>
      <c r="E121" s="5">
        <v>264.79</v>
      </c>
      <c r="F121" s="5">
        <f>E121*1000</f>
        <v>264790</v>
      </c>
      <c r="G121" s="5">
        <f>E121*40</f>
        <v>10591.6</v>
      </c>
      <c r="H121" s="5">
        <f>G121*0.35</f>
        <v>3707.06</v>
      </c>
      <c r="I121" s="8">
        <f>G121*0.36</f>
        <v>3812.976</v>
      </c>
      <c r="J121" s="8">
        <f>G121*0.09</f>
        <v>953.244</v>
      </c>
      <c r="K121" s="5">
        <f>G121*0.2</f>
        <v>2118.32</v>
      </c>
    </row>
    <row r="122" customHeight="1" spans="1:11">
      <c r="A122" s="5">
        <v>119</v>
      </c>
      <c r="B122" s="6" t="s">
        <v>181</v>
      </c>
      <c r="C122" s="5" t="s">
        <v>180</v>
      </c>
      <c r="D122" s="5" t="s">
        <v>15</v>
      </c>
      <c r="E122" s="5">
        <v>24.58</v>
      </c>
      <c r="F122" s="5">
        <f>E122*1000</f>
        <v>24580</v>
      </c>
      <c r="G122" s="5">
        <f>E122*40</f>
        <v>983.2</v>
      </c>
      <c r="H122" s="5">
        <f>G122*0.35</f>
        <v>344.12</v>
      </c>
      <c r="I122" s="8">
        <f>G122*0.36</f>
        <v>353.952</v>
      </c>
      <c r="J122" s="8">
        <f>G122*0.29</f>
        <v>285.128</v>
      </c>
      <c r="K122" s="5">
        <v>0</v>
      </c>
    </row>
    <row r="123" customHeight="1" spans="1:11">
      <c r="A123" s="5">
        <v>120</v>
      </c>
      <c r="B123" s="6" t="s">
        <v>182</v>
      </c>
      <c r="C123" s="5" t="s">
        <v>183</v>
      </c>
      <c r="D123" s="5" t="s">
        <v>15</v>
      </c>
      <c r="E123" s="5">
        <v>117.17</v>
      </c>
      <c r="F123" s="5">
        <f>E123*1000</f>
        <v>117170</v>
      </c>
      <c r="G123" s="5">
        <f>E123*40</f>
        <v>4686.8</v>
      </c>
      <c r="H123" s="5">
        <f>G123*0.35</f>
        <v>1640.38</v>
      </c>
      <c r="I123" s="8">
        <f>G123*0.36</f>
        <v>1687.248</v>
      </c>
      <c r="J123" s="8">
        <f>G123*0.09</f>
        <v>421.812</v>
      </c>
      <c r="K123" s="5">
        <f>G123*0.2</f>
        <v>937.36</v>
      </c>
    </row>
    <row r="124" customHeight="1" spans="1:11">
      <c r="A124" s="5">
        <v>121</v>
      </c>
      <c r="B124" s="6" t="s">
        <v>184</v>
      </c>
      <c r="C124" s="5" t="s">
        <v>185</v>
      </c>
      <c r="D124" s="5" t="s">
        <v>15</v>
      </c>
      <c r="E124" s="5">
        <v>205.2</v>
      </c>
      <c r="F124" s="5">
        <f>E124*1000</f>
        <v>205200</v>
      </c>
      <c r="G124" s="5">
        <f>E124*40</f>
        <v>8208</v>
      </c>
      <c r="H124" s="5">
        <f>G124*0.35</f>
        <v>2872.8</v>
      </c>
      <c r="I124" s="8">
        <f>G124*0.36</f>
        <v>2954.88</v>
      </c>
      <c r="J124" s="8">
        <f>G124*0.09</f>
        <v>738.72</v>
      </c>
      <c r="K124" s="5">
        <f>G124*0.2</f>
        <v>1641.6</v>
      </c>
    </row>
    <row r="125" customHeight="1" spans="1:11">
      <c r="A125" s="5">
        <v>122</v>
      </c>
      <c r="B125" s="6" t="s">
        <v>186</v>
      </c>
      <c r="C125" s="5" t="s">
        <v>187</v>
      </c>
      <c r="D125" s="5" t="s">
        <v>15</v>
      </c>
      <c r="E125" s="5">
        <v>221.9</v>
      </c>
      <c r="F125" s="5">
        <f>E125*1000</f>
        <v>221900</v>
      </c>
      <c r="G125" s="5">
        <f>E125*40</f>
        <v>8876</v>
      </c>
      <c r="H125" s="5">
        <f>G125*0.35</f>
        <v>3106.6</v>
      </c>
      <c r="I125" s="8">
        <f>G125*0.36</f>
        <v>3195.36</v>
      </c>
      <c r="J125" s="8">
        <f>G125*0.09</f>
        <v>798.84</v>
      </c>
      <c r="K125" s="5">
        <f>G125*0.2</f>
        <v>1775.2</v>
      </c>
    </row>
    <row r="126" customHeight="1" spans="1:11">
      <c r="A126" s="5">
        <v>123</v>
      </c>
      <c r="B126" s="6" t="s">
        <v>188</v>
      </c>
      <c r="C126" s="5" t="s">
        <v>189</v>
      </c>
      <c r="D126" s="5" t="s">
        <v>15</v>
      </c>
      <c r="E126" s="5">
        <v>45</v>
      </c>
      <c r="F126" s="5">
        <f>E126*1000</f>
        <v>45000</v>
      </c>
      <c r="G126" s="5">
        <f>E126*40</f>
        <v>1800</v>
      </c>
      <c r="H126" s="5">
        <f>G126*0.35</f>
        <v>630</v>
      </c>
      <c r="I126" s="8">
        <f>G126*0.36</f>
        <v>648</v>
      </c>
      <c r="J126" s="8">
        <f>G126*0.09</f>
        <v>162</v>
      </c>
      <c r="K126" s="5">
        <f>G126*0.2</f>
        <v>360</v>
      </c>
    </row>
    <row r="127" customHeight="1" spans="1:11">
      <c r="A127" s="5">
        <v>124</v>
      </c>
      <c r="B127" s="6" t="s">
        <v>190</v>
      </c>
      <c r="C127" s="5" t="s">
        <v>191</v>
      </c>
      <c r="D127" s="5" t="s">
        <v>15</v>
      </c>
      <c r="E127" s="5">
        <v>1019.85</v>
      </c>
      <c r="F127" s="5">
        <f>E127*1000</f>
        <v>1019850</v>
      </c>
      <c r="G127" s="5">
        <f>E127*40</f>
        <v>40794</v>
      </c>
      <c r="H127" s="5">
        <f>G127*0.35</f>
        <v>14277.9</v>
      </c>
      <c r="I127" s="8">
        <f>G127*0.36</f>
        <v>14685.84</v>
      </c>
      <c r="J127" s="8">
        <f>G127*0.09</f>
        <v>3671.46</v>
      </c>
      <c r="K127" s="5">
        <f>G127*0.2</f>
        <v>8158.8</v>
      </c>
    </row>
    <row r="128" customHeight="1" spans="1:11">
      <c r="A128" s="5">
        <v>125</v>
      </c>
      <c r="B128" s="6" t="s">
        <v>184</v>
      </c>
      <c r="C128" s="5" t="s">
        <v>185</v>
      </c>
      <c r="D128" s="5" t="s">
        <v>15</v>
      </c>
      <c r="E128" s="5">
        <v>3</v>
      </c>
      <c r="F128" s="5">
        <f>E128*1000</f>
        <v>3000</v>
      </c>
      <c r="G128" s="5">
        <f>E128*40</f>
        <v>120</v>
      </c>
      <c r="H128" s="5">
        <f>G128*0.35</f>
        <v>42</v>
      </c>
      <c r="I128" s="8">
        <f>G128*0.36</f>
        <v>43.2</v>
      </c>
      <c r="J128" s="8">
        <f>G128*0.29</f>
        <v>34.8</v>
      </c>
      <c r="K128" s="5">
        <v>0</v>
      </c>
    </row>
    <row r="129" customHeight="1" spans="1:11">
      <c r="A129" s="5">
        <v>126</v>
      </c>
      <c r="B129" s="6" t="s">
        <v>186</v>
      </c>
      <c r="C129" s="5" t="s">
        <v>187</v>
      </c>
      <c r="D129" s="5" t="s">
        <v>15</v>
      </c>
      <c r="E129" s="5">
        <v>2</v>
      </c>
      <c r="F129" s="5">
        <f>E129*1000</f>
        <v>2000</v>
      </c>
      <c r="G129" s="5">
        <f>E129*40</f>
        <v>80</v>
      </c>
      <c r="H129" s="5">
        <f>G129*0.35</f>
        <v>28</v>
      </c>
      <c r="I129" s="8">
        <f>G129*0.36</f>
        <v>28.8</v>
      </c>
      <c r="J129" s="8">
        <f>G129*0.29</f>
        <v>23.2</v>
      </c>
      <c r="K129" s="5">
        <v>0</v>
      </c>
    </row>
    <row r="130" customHeight="1" spans="1:11">
      <c r="A130" s="5">
        <v>127</v>
      </c>
      <c r="B130" s="6" t="s">
        <v>190</v>
      </c>
      <c r="C130" s="5" t="s">
        <v>191</v>
      </c>
      <c r="D130" s="5" t="s">
        <v>15</v>
      </c>
      <c r="E130" s="5">
        <v>16</v>
      </c>
      <c r="F130" s="5">
        <f>E130*1000</f>
        <v>16000</v>
      </c>
      <c r="G130" s="5">
        <f>E130*40</f>
        <v>640</v>
      </c>
      <c r="H130" s="5">
        <f>G130*0.35</f>
        <v>224</v>
      </c>
      <c r="I130" s="8">
        <f>G130*0.36</f>
        <v>230.4</v>
      </c>
      <c r="J130" s="8">
        <f>G130*0.29</f>
        <v>185.6</v>
      </c>
      <c r="K130" s="5">
        <v>0</v>
      </c>
    </row>
    <row r="131" customHeight="1" spans="1:11">
      <c r="A131" s="5">
        <v>128</v>
      </c>
      <c r="B131" s="6" t="s">
        <v>192</v>
      </c>
      <c r="C131" s="5" t="s">
        <v>193</v>
      </c>
      <c r="D131" s="5" t="s">
        <v>15</v>
      </c>
      <c r="E131" s="5">
        <v>28</v>
      </c>
      <c r="F131" s="5">
        <f>E131*1000</f>
        <v>28000</v>
      </c>
      <c r="G131" s="5">
        <f>E131*40</f>
        <v>1120</v>
      </c>
      <c r="H131" s="5">
        <f>G131*0.35</f>
        <v>392</v>
      </c>
      <c r="I131" s="8">
        <f>G131*0.36</f>
        <v>403.2</v>
      </c>
      <c r="J131" s="8">
        <f>G131*0.09</f>
        <v>100.8</v>
      </c>
      <c r="K131" s="5">
        <f>G131*0.2</f>
        <v>224</v>
      </c>
    </row>
    <row r="132" s="1" customFormat="1" customHeight="1" spans="1:11">
      <c r="A132" s="9" t="s">
        <v>194</v>
      </c>
      <c r="B132" s="10"/>
      <c r="C132" s="10"/>
      <c r="D132" s="11"/>
      <c r="E132" s="12">
        <f t="shared" ref="E132:K132" si="34">SUM(E4:E131)</f>
        <v>26682.81</v>
      </c>
      <c r="F132" s="12">
        <f t="shared" si="34"/>
        <v>26682810</v>
      </c>
      <c r="G132" s="12">
        <f t="shared" si="34"/>
        <v>1067312.4</v>
      </c>
      <c r="H132" s="12">
        <f t="shared" si="34"/>
        <v>373559.34</v>
      </c>
      <c r="I132" s="12">
        <v>384232.46</v>
      </c>
      <c r="J132" s="12">
        <v>100795.08</v>
      </c>
      <c r="K132" s="12">
        <f t="shared" si="34"/>
        <v>208725.52</v>
      </c>
    </row>
  </sheetData>
  <mergeCells count="2">
    <mergeCell ref="A1:K1"/>
    <mergeCell ref="A132:D1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chenziju</dc:creator>
  <cp:lastModifiedBy>韦艳梅</cp:lastModifiedBy>
  <dcterms:created xsi:type="dcterms:W3CDTF">2021-12-09T10:24:00Z</dcterms:created>
  <dcterms:modified xsi:type="dcterms:W3CDTF">2021-12-10T09:38:36Z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